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<sst xmlns="http://schemas.openxmlformats.org/spreadsheetml/2006/main" count="267" uniqueCount="200">
  <si>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</si>
  <si>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</si>
  <si>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</si>
  <si>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</si>
  <si>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</si>
  <si>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</si>
  <si>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</si>
  <si>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</si>
  <si>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</si>
  <si>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</si>
  <si>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</si>
  <si>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</si>
  <si>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</si>
  <si>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</si>
  <si>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</si>
  <si>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</si>
  <si>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</si>
  <si>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</si>
  <si>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</si>
  <si>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</si>
  <si>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</si>
  <si>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</si>
  <si>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</si>
  <si>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</si>
  <si>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</si>
  <si>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</si>
  <si>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</si>
  <si>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</si>
  <si>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</si>
  <si>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</si>
  <si>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</si>
  <si>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</si>
  <si>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</si>
  <si>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</si>
  <si>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</si>
  <si>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</si>
  <si>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</si>
  <si>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</si>
  <si>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</si>
  <si>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</si>
  <si>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</si>
  <si>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</si>
  <si>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</si>
  <si>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</si>
  <si>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</si>
  <si>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</si>
  <si>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</si>
  <si>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</si>
  <si>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</si>
  <si>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</si>
  <si>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</si>
  <si>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</si>
  <si>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</si>
  <si>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</si>
  <si>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</si>
  <si>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</si>
  <si>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</si>
  <si>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</si>
  <si>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</si>
  <si>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</si>
  <si>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</si>
  <si>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</si>
  <si>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</si>
  <si>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</si>
  <si>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</si>
  <si>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</si>
  <si>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</si>
  <si>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</si>
  <si>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</si>
  <si>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</si>
  <si>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</si>
  <si>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</si>
  <si>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</si>
  <si>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</si>
  <si>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</si>
  <si>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</si>
  <si>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</si>
  <si>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</si>
  <si>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</si>
  <si>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</si>
  <si>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</si>
  <si>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</si>
  <si>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</si>
  <si>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</si>
  <si>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</si>
  <si>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</si>
  <si>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</si>
  <si>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</si>
  <si>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</si>
  <si>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</si>
  <si>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</si>
  <si>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</si>
  <si>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</si>
  <si>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</si>
  <si>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</si>
  <si>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</si>
  <si>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</si>
  <si>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</si>
  <si>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</si>
  <si>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</si>
  <si>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</si>
  <si>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</si>
  <si>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</si>
  <si>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</si>
  <si>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</si>
  <si>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</si>
  <si>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</si>
  <si>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</si>
  <si>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</si>
  <si>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</si>
  <si>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</si>
  <si>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</si>
  <si>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</si>
  <si>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</si>
  <si>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</si>
  <si>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</si>
  <si>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</si>
  <si>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</si>
  <si>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</si>
  <si>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</si>
  <si>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</si>
  <si>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</si>
  <si>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</si>
  <si>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</si>
  <si>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</si>
  <si>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</si>
  <si>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</si>
  <si>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</si>
  <si>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</si>
  <si>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</si>
  <si>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</si>
  <si>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</si>
  <si>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</si>
  <si>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</si>
  <si>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</si>
  <si>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</si>
  <si>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</si>
  <si>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</si>
  <si>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</si>
  <si>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</si>
  <si>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</si>
  <si>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</si>
  <si>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</si>
  <si>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</si>
  <si>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</si>
  <si>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</si>
  <si>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</si>
  <si>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</si>
  <si>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</si>
  <si>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</si>
  <si>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</si>
  <si>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</si>
  <si>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</si>
  <si>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</si>
  <si>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</si>
  <si>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</si>
  <si>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</si>
  <si>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</si>
  <si>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</si>
  <si>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</si>
  <si>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</si>
  <si>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</si>
  <si>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</si>
  <si>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</si>
  <si>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</si>
  <si>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</si>
  <si>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</si>
  <si>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</si>
  <si>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</si>
  <si>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</si>
  <si>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</si>
  <si>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</si>
  <si>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</si>
  <si>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</si>
  <si>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</si>
  <si>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</si>
  <si>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</si>
  <si>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</si>
  <si>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</si>
  <si>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</si>
  <si>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</si>
  <si>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</si>
  <si>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</si>
  <si>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</si>
  <si>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</si>
  <si>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</si>
  <si>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</si>
  <si>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</si>
  <si>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</si>
  <si>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</si>
  <si>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</si>
  <si>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Володимир-Волинський міський суд Волинської області</t>
  </si>
  <si>
    <t>44700.м. Володимир-Волинський.вул. Сагайдачного 24</t>
  </si>
  <si>
    <t>Доручення судів України / іноземних судів</t>
  </si>
  <si>
    <t xml:space="preserve">Розглянуто справ судом присяжних </t>
  </si>
  <si>
    <t>Н.В. Пікула</t>
  </si>
  <si>
    <t>А.В. Смоляр</t>
  </si>
  <si>
    <t>(03342)20530</t>
  </si>
  <si>
    <t>inbox@vo.vl.court.gov.ua</t>
  </si>
  <si>
    <t>6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</si>
</sst>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&amp;LB5D4C20F&amp;C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152</v>
      </c>
      <c r="F6" s="90">
        <v>122</v>
      </c>
      <c r="G6" s="90"/>
      <c r="H6" s="90">
        <v>123</v>
      </c>
      <c r="I6" s="90" t="s">
        <v>183</v>
      </c>
      <c r="J6" s="90">
        <v>29</v>
      </c>
      <c r="K6" s="91">
        <v>8</v>
      </c>
      <c r="L6" s="101">
        <f>E6-F6</f>
        <v>30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497</v>
      </c>
      <c r="F7" s="90">
        <v>496</v>
      </c>
      <c r="G7" s="90"/>
      <c r="H7" s="90">
        <v>492</v>
      </c>
      <c r="I7" s="90">
        <v>469</v>
      </c>
      <c r="J7" s="90">
        <v>5</v>
      </c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59</v>
      </c>
      <c r="F9" s="90">
        <v>59</v>
      </c>
      <c r="G9" s="90"/>
      <c r="H9" s="90">
        <v>51</v>
      </c>
      <c r="I9" s="90">
        <v>42</v>
      </c>
      <c r="J9" s="90">
        <v>8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2</v>
      </c>
      <c r="F13" s="90">
        <v>2</v>
      </c>
      <c r="G13" s="90"/>
      <c r="H13" s="90">
        <v>1</v>
      </c>
      <c r="I13" s="90">
        <v>1</v>
      </c>
      <c r="J13" s="90">
        <v>1</v>
      </c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711</v>
      </c>
      <c r="F14" s="105">
        <f>SUM(F6:F13)</f>
        <v>680</v>
      </c>
      <c r="G14" s="105">
        <f>SUM(G6:G13)</f>
        <v>0</v>
      </c>
      <c r="H14" s="105">
        <f>SUM(H6:H13)</f>
        <v>668</v>
      </c>
      <c r="I14" s="105">
        <f>SUM(I6:I13)</f>
        <v>512</v>
      </c>
      <c r="J14" s="105">
        <f>SUM(J6:J13)</f>
        <v>43</v>
      </c>
      <c r="K14" s="105">
        <f>SUM(K6:K13)</f>
        <v>8</v>
      </c>
      <c r="L14" s="101">
        <f>E14-F14</f>
        <v>31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87</v>
      </c>
      <c r="F15" s="92">
        <v>87</v>
      </c>
      <c r="G15" s="92"/>
      <c r="H15" s="92">
        <v>86</v>
      </c>
      <c r="I15" s="92">
        <v>77</v>
      </c>
      <c r="J15" s="92">
        <v>1</v>
      </c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82</v>
      </c>
      <c r="F16" s="92">
        <v>78</v>
      </c>
      <c r="G16" s="92"/>
      <c r="H16" s="92">
        <v>75</v>
      </c>
      <c r="I16" s="92">
        <v>36</v>
      </c>
      <c r="J16" s="92">
        <v>7</v>
      </c>
      <c r="K16" s="91"/>
      <c r="L16" s="101">
        <f>E16-F16</f>
        <v>4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3</v>
      </c>
      <c r="F18" s="91">
        <v>3</v>
      </c>
      <c r="G18" s="91"/>
      <c r="H18" s="91">
        <v>1</v>
      </c>
      <c r="I18" s="91">
        <v>1</v>
      </c>
      <c r="J18" s="91">
        <v>2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95</v>
      </c>
      <c r="F22" s="91">
        <v>91</v>
      </c>
      <c r="G22" s="91"/>
      <c r="H22" s="91">
        <v>85</v>
      </c>
      <c r="I22" s="91">
        <v>37</v>
      </c>
      <c r="J22" s="91">
        <v>10</v>
      </c>
      <c r="K22" s="91"/>
      <c r="L22" s="101">
        <f>E22-F22</f>
        <v>4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</v>
      </c>
      <c r="F23" s="91">
        <v>1</v>
      </c>
      <c r="G23" s="91"/>
      <c r="H23" s="91">
        <v>1</v>
      </c>
      <c r="I23" s="91">
        <v>1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14</v>
      </c>
      <c r="F24" s="91">
        <v>14</v>
      </c>
      <c r="G24" s="91"/>
      <c r="H24" s="91">
        <v>14</v>
      </c>
      <c r="I24" s="91">
        <v>13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556</v>
      </c>
      <c r="F25" s="91">
        <v>555</v>
      </c>
      <c r="G25" s="91"/>
      <c r="H25" s="91">
        <v>539</v>
      </c>
      <c r="I25" s="91">
        <v>515</v>
      </c>
      <c r="J25" s="91">
        <v>17</v>
      </c>
      <c r="K25" s="91"/>
      <c r="L25" s="101">
        <f>E25-F25</f>
        <v>1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596</v>
      </c>
      <c r="F26" s="91">
        <v>523</v>
      </c>
      <c r="G26" s="91"/>
      <c r="H26" s="91">
        <v>452</v>
      </c>
      <c r="I26" s="91">
        <v>400</v>
      </c>
      <c r="J26" s="91">
        <v>144</v>
      </c>
      <c r="K26" s="91">
        <v>6</v>
      </c>
      <c r="L26" s="101">
        <f>E26-F26</f>
        <v>73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34</v>
      </c>
      <c r="F27" s="91">
        <v>34</v>
      </c>
      <c r="G27" s="91"/>
      <c r="H27" s="91">
        <v>34</v>
      </c>
      <c r="I27" s="91">
        <v>34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37</v>
      </c>
      <c r="F28" s="91">
        <v>34</v>
      </c>
      <c r="G28" s="91"/>
      <c r="H28" s="91">
        <v>32</v>
      </c>
      <c r="I28" s="91">
        <v>28</v>
      </c>
      <c r="J28" s="91">
        <v>5</v>
      </c>
      <c r="K28" s="91"/>
      <c r="L28" s="101">
        <f>E28-F28</f>
        <v>3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8</v>
      </c>
      <c r="F29" s="91">
        <v>7</v>
      </c>
      <c r="G29" s="91"/>
      <c r="H29" s="91">
        <v>6</v>
      </c>
      <c r="I29" s="91">
        <v>4</v>
      </c>
      <c r="J29" s="91">
        <v>2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4</v>
      </c>
      <c r="F32" s="91">
        <v>4</v>
      </c>
      <c r="G32" s="91"/>
      <c r="H32" s="91">
        <v>2</v>
      </c>
      <c r="I32" s="91"/>
      <c r="J32" s="91">
        <v>2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135</v>
      </c>
      <c r="F33" s="91">
        <v>135</v>
      </c>
      <c r="G33" s="91"/>
      <c r="H33" s="91">
        <v>133</v>
      </c>
      <c r="I33" s="91">
        <v>42</v>
      </c>
      <c r="J33" s="91">
        <v>2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6</v>
      </c>
      <c r="F35" s="91">
        <v>6</v>
      </c>
      <c r="G35" s="91"/>
      <c r="H35" s="91">
        <v>5</v>
      </c>
      <c r="I35" s="91">
        <v>3</v>
      </c>
      <c r="J35" s="91">
        <v>1</v>
      </c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842</v>
      </c>
      <c r="F37" s="91">
        <v>765</v>
      </c>
      <c r="G37" s="91"/>
      <c r="H37" s="91">
        <v>669</v>
      </c>
      <c r="I37" s="91">
        <v>491</v>
      </c>
      <c r="J37" s="91">
        <v>173</v>
      </c>
      <c r="K37" s="91">
        <v>6</v>
      </c>
      <c r="L37" s="101">
        <f>E37-F37</f>
        <v>77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625</v>
      </c>
      <c r="F38" s="91">
        <v>623</v>
      </c>
      <c r="G38" s="91"/>
      <c r="H38" s="91">
        <v>594</v>
      </c>
      <c r="I38" s="91" t="s">
        <v>183</v>
      </c>
      <c r="J38" s="91">
        <v>31</v>
      </c>
      <c r="K38" s="91"/>
      <c r="L38" s="101">
        <f>E38-F38</f>
        <v>2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>
        <v>2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16</v>
      </c>
      <c r="F40" s="91">
        <v>16</v>
      </c>
      <c r="G40" s="91"/>
      <c r="H40" s="91">
        <v>15</v>
      </c>
      <c r="I40" s="91">
        <v>14</v>
      </c>
      <c r="J40" s="91">
        <v>1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641</v>
      </c>
      <c r="F41" s="91">
        <f aca="true" t="shared" si="0" ref="F41:K41">F38+F40</f>
        <v>639</v>
      </c>
      <c r="G41" s="91">
        <f t="shared" si="0"/>
        <v>0</v>
      </c>
      <c r="H41" s="91">
        <f t="shared" si="0"/>
        <v>609</v>
      </c>
      <c r="I41" s="91">
        <f>I40</f>
        <v>14</v>
      </c>
      <c r="J41" s="91">
        <f t="shared" si="0"/>
        <v>32</v>
      </c>
      <c r="K41" s="91">
        <f t="shared" si="0"/>
        <v>0</v>
      </c>
      <c r="L41" s="101">
        <f>E41-F41</f>
        <v>2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2289</v>
      </c>
      <c r="F42" s="91">
        <f aca="true" t="shared" si="1" ref="F42:K42">F14+F22+F37+F41</f>
        <v>2175</v>
      </c>
      <c r="G42" s="91">
        <f t="shared" si="1"/>
        <v>0</v>
      </c>
      <c r="H42" s="91">
        <f t="shared" si="1"/>
        <v>2031</v>
      </c>
      <c r="I42" s="91">
        <f t="shared" si="1"/>
        <v>1054</v>
      </c>
      <c r="J42" s="91">
        <f t="shared" si="1"/>
        <v>258</v>
      </c>
      <c r="K42" s="91">
        <f t="shared" si="1"/>
        <v>14</v>
      </c>
      <c r="L42" s="101">
        <f>E42-F42</f>
        <v>114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&amp;LB5D4C20F&amp;CФорма № 1-мзс, Підрозділ: Володимир-Волинський міський суд Волинської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8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4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9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65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4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9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9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23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93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5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2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4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72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30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3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4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&amp;LB5D4C20F&amp;CФорма № 1-мзс, Підрозділ: Володимир-Волинський міський суд Волинської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123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102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30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21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3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6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199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4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86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9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7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58265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29593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24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125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519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323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10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38435886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2343518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107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9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711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4788004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121746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7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655</v>
      </c>
      <c r="F58" s="96">
        <v>8</v>
      </c>
      <c r="G58" s="96">
        <v>5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81</v>
      </c>
      <c r="F59" s="96">
        <v>4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607</v>
      </c>
      <c r="F60" s="96">
        <v>57</v>
      </c>
      <c r="G60" s="96">
        <v>4</v>
      </c>
      <c r="H60" s="96">
        <v>1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608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&amp;LB5D4C20F&amp;CФорма № 1-мзс, Підрозділ: Володимир-Волинський міський суд Волинської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0.05426356589147287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0.18604651162790697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0.03468208092485549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0.9337931034482758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507.75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572.25</v>
      </c>
    </row>
    <row r="11" spans="1:4" ht="16.5" customHeight="1">
      <c r="A11" s="189" t="s">
        <v>68</v>
      </c>
      <c r="B11" s="191"/>
      <c r="C11" s="14">
        <v>9</v>
      </c>
      <c r="D11" s="94">
        <v>24</v>
      </c>
    </row>
    <row r="12" spans="1:4" ht="16.5" customHeight="1">
      <c r="A12" s="294" t="s">
        <v>113</v>
      </c>
      <c r="B12" s="294"/>
      <c r="C12" s="14">
        <v>10</v>
      </c>
      <c r="D12" s="94">
        <v>11</v>
      </c>
    </row>
    <row r="13" spans="1:4" ht="16.5" customHeight="1">
      <c r="A13" s="294" t="s">
        <v>33</v>
      </c>
      <c r="B13" s="294"/>
      <c r="C13" s="14">
        <v>11</v>
      </c>
      <c r="D13" s="94">
        <v>35</v>
      </c>
    </row>
    <row r="14" spans="1:4" ht="16.5" customHeight="1">
      <c r="A14" s="294" t="s">
        <v>114</v>
      </c>
      <c r="B14" s="294"/>
      <c r="C14" s="14">
        <v>12</v>
      </c>
      <c r="D14" s="94">
        <v>45</v>
      </c>
    </row>
    <row r="15" spans="1:4" ht="16.5" customHeight="1">
      <c r="A15" s="294" t="s">
        <v>118</v>
      </c>
      <c r="B15" s="294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&amp;LB5D4C20F&amp;CФорма № 1-мзс, Підрозділ: Володимир-Волинський міський суд Волинської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2017-07-25T12:01:22Z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B5D4C20F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