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<sst xmlns="http://schemas.openxmlformats.org/spreadsheetml/2006/main" count="316" uniqueCount="254">
  <si>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</si>
  <si>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</si>
  <si>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</si>
  <si>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</si>
  <si>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</si>
  <si>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</si>
  <si>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</si>
  <si>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</si>
  <si>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</si>
  <si>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</si>
  <si>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</si>
  <si>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</si>
  <si>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</si>
  <si>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</si>
  <si>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</si>
  <si>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</si>
  <si>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</si>
  <si>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</si>
  <si>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</si>
  <si>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</si>
  <si>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</si>
  <si>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</si>
  <si>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</si>
  <si>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</si>
  <si>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</si>
  <si>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</si>
  <si>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</si>
  <si>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</si>
  <si>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</si>
  <si>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</si>
  <si>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</si>
  <si>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</si>
  <si>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</si>
  <si>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</si>
  <si>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</si>
  <si>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</si>
  <si>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</si>
  <si>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</si>
  <si>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</si>
  <si>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</si>
  <si>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</si>
  <si>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</si>
  <si>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</si>
  <si>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</si>
  <si>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</si>
  <si>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</si>
  <si>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</si>
  <si>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</si>
  <si>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</si>
  <si>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</si>
  <si>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</si>
  <si>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</si>
  <si>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</si>
  <si>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</si>
  <si>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</si>
  <si>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</si>
  <si>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</si>
  <si>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</si>
  <si>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</si>
  <si>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</si>
  <si>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</si>
  <si>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</si>
  <si>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</si>
  <si>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</si>
  <si>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</si>
  <si>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</si>
  <si>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</si>
  <si>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</si>
  <si>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</si>
  <si>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</si>
  <si>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</si>
  <si>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</si>
  <si>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</si>
  <si>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</si>
  <si>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</si>
  <si>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</si>
  <si>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</si>
  <si>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</si>
  <si>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</si>
  <si>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</si>
  <si>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</si>
  <si>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</si>
  <si>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</si>
  <si>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</si>
  <si>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</si>
  <si>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</si>
  <si>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</si>
  <si>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</si>
  <si>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</si>
  <si>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</si>
  <si>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</si>
  <si>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</si>
  <si>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</si>
  <si>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</si>
  <si>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</si>
  <si>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</si>
  <si>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</si>
  <si>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</si>
  <si>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</si>
  <si>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</si>
  <si>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</si>
  <si>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</si>
  <si>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</si>
  <si>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</si>
  <si>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</si>
  <si>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</si>
  <si>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</si>
  <si>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</si>
  <si>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</si>
  <si>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</si>
  <si>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</si>
  <si>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</si>
  <si>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</si>
  <si>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</si>
  <si>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</si>
  <si>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</si>
  <si>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</si>
  <si>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</si>
  <si>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</si>
  <si>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</si>
  <si>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</si>
  <si>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</si>
  <si>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</si>
  <si>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</si>
  <si>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</si>
  <si>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</si>
  <si>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</si>
  <si>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</si>
  <si>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</si>
  <si>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</si>
  <si>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</si>
  <si>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</si>
  <si>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</si>
  <si>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</si>
  <si>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</si>
  <si>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</si>
  <si>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</si>
  <si>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</si>
  <si>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</si>
  <si>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</si>
  <si>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</si>
  <si>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</si>
  <si>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</si>
  <si>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</si>
  <si>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</si>
  <si>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</si>
  <si>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</si>
  <si>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</si>
  <si>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</si>
  <si>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</si>
  <si>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</si>
  <si>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</si>
  <si>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</si>
  <si>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</si>
  <si>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</si>
  <si>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</si>
  <si>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</si>
  <si>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</si>
  <si>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</si>
  <si>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</si>
  <si>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</si>
  <si>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</si>
  <si>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</si>
  <si>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</si>
  <si>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</si>
  <si>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</si>
  <si>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</si>
  <si>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</si>
  <si>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</si>
  <si>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</si>
  <si>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</si>
  <si>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</si>
  <si>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</si>
  <si>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</si>
  <si>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</si>
  <si>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</si>
  <si>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</si>
  <si>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</si>
  <si>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</si>
  <si>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</si>
  <si>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</si>
  <si>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</si>
  <si>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</si>
  <si>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</si>
  <si>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</si>
  <si>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</si>
  <si>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</si>
  <si>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</si>
  <si>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</si>
  <si>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</si>
  <si>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</si>
  <si>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</si>
  <si>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</si>
  <si>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</si>
  <si>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</si>
  <si>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</si>
  <si>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</si>
  <si>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</si>
  <si>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</si>
  <si>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</si>
  <si>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</si>
  <si>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</si>
  <si>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</si>
  <si>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</si>
  <si>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</si>
  <si>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</si>
  <si>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</si>
  <si>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</si>
  <si>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</si>
  <si>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</si>
  <si>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</si>
  <si>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</si>
  <si>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</si>
  <si>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</si>
  <si>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</si>
  <si>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</si>
  <si>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</si>
  <si>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</si>
  <si>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</si>
  <si>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</si>
  <si>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</si>
  <si>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</si>
  <si>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</si>
  <si>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</si>
  <si>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</si>
  <si>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</si>
  <si>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</si>
  <si>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</si>
  <si>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</si>
  <si>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</si>
  <si>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</si>
  <si>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</si>
  <si>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</si>
  <si>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</si>
  <si>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</si>
  <si>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</si>
  <si>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</si>
  <si>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</si>
  <si>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</si>
  <si>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</si>
  <si>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</si>
  <si>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</si>
  <si>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</si>
  <si>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</si>
  <si>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Пікула</t>
  </si>
  <si>
    <t>А.В. Рищук</t>
  </si>
  <si>
    <t>(03342)20530</t>
  </si>
  <si>
    <t>inbox@vo.vl.court.gov.ua</t>
  </si>
  <si>
    <t>4 липня 2017 року</t>
  </si>
  <si>
    <t>перше півріччя 2017 року</t>
  </si>
  <si>
    <t>Володимир-Волинський міський суд Волинської області</t>
  </si>
  <si>
    <t xml:space="preserve">Місцезнаходження: </t>
  </si>
  <si>
    <t>44700. Волинська область.м. Володимир-Волинський</t>
  </si>
  <si>
    <t>вул. Сагайдачного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</si>
</sst>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87</v>
      </c>
      <c r="F10" s="157">
        <v>87</v>
      </c>
      <c r="G10" s="157">
        <v>86</v>
      </c>
      <c r="H10" s="157">
        <v>7</v>
      </c>
      <c r="I10" s="157"/>
      <c r="J10" s="157">
        <v>2</v>
      </c>
      <c r="K10" s="157">
        <v>77</v>
      </c>
      <c r="L10" s="157"/>
      <c r="M10" s="168">
        <v>1</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1</v>
      </c>
      <c r="H15" s="157"/>
      <c r="I15" s="157"/>
      <c r="J15" s="157"/>
      <c r="K15" s="157">
        <v>1</v>
      </c>
      <c r="L15" s="157"/>
      <c r="M15" s="157">
        <v>2</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1</v>
      </c>
      <c r="H21" s="157"/>
      <c r="I21" s="157"/>
      <c r="J21" s="157"/>
      <c r="K21" s="157">
        <v>1</v>
      </c>
      <c r="L21" s="157"/>
      <c r="M21" s="157">
        <v>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90</v>
      </c>
      <c r="F23" s="157">
        <f>F10+F12+F15+F22</f>
        <v>90</v>
      </c>
      <c r="G23" s="157">
        <f>G10+G12+G15+G22</f>
        <v>87</v>
      </c>
      <c r="H23" s="157">
        <f>H10+H15</f>
        <v>7</v>
      </c>
      <c r="I23" s="157">
        <f>I10+I15</f>
        <v>0</v>
      </c>
      <c r="J23" s="157">
        <f>J10+J12+J15</f>
        <v>2</v>
      </c>
      <c r="K23" s="157">
        <f>K10+K12+K15</f>
        <v>78</v>
      </c>
      <c r="L23" s="157">
        <f>L10+L12+L15+L22</f>
        <v>0</v>
      </c>
      <c r="M23" s="157">
        <f>M10+M12+M15+M22</f>
        <v>3</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82</v>
      </c>
      <c r="G31" s="167">
        <v>78</v>
      </c>
      <c r="H31" s="167">
        <v>75</v>
      </c>
      <c r="I31" s="167">
        <v>40</v>
      </c>
      <c r="J31" s="167">
        <v>36</v>
      </c>
      <c r="K31" s="167"/>
      <c r="L31" s="167">
        <v>35</v>
      </c>
      <c r="M31" s="167">
        <v>15</v>
      </c>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&amp;LA699E844&amp;CФорма № 2-А, Підрозділ: Володимир-Волинський міський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10</v>
      </c>
      <c r="E12" s="163">
        <v>7</v>
      </c>
      <c r="F12" s="163">
        <v>6</v>
      </c>
      <c r="G12" s="163">
        <v>6</v>
      </c>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c r="G16" s="163"/>
      <c r="H16" s="163"/>
      <c r="I16" s="163"/>
      <c r="J16" s="163">
        <v>1</v>
      </c>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6</v>
      </c>
      <c r="F24" s="163">
        <v>6</v>
      </c>
      <c r="G24" s="163">
        <v>6</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6</v>
      </c>
      <c r="F25" s="163">
        <v>6</v>
      </c>
      <c r="G25" s="163">
        <v>6</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v>
      </c>
      <c r="E30" s="163">
        <v>2</v>
      </c>
      <c r="F30" s="163">
        <v>1</v>
      </c>
      <c r="G30" s="163"/>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v>
      </c>
      <c r="E34" s="163">
        <v>2</v>
      </c>
      <c r="F34" s="163">
        <v>1</v>
      </c>
      <c r="G34" s="163"/>
      <c r="H34" s="163"/>
      <c r="I34" s="163"/>
      <c r="J34" s="163">
        <v>1</v>
      </c>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v>
      </c>
      <c r="E43" s="163">
        <v>2</v>
      </c>
      <c r="F43" s="163">
        <v>2</v>
      </c>
      <c r="G43" s="163">
        <v>2</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65</v>
      </c>
      <c r="E88" s="163">
        <v>63</v>
      </c>
      <c r="F88" s="163">
        <v>30</v>
      </c>
      <c r="G88" s="163">
        <v>27</v>
      </c>
      <c r="H88" s="163"/>
      <c r="I88" s="163"/>
      <c r="J88" s="163">
        <v>33</v>
      </c>
      <c r="K88" s="162">
        <v>2</v>
      </c>
      <c r="L88" s="163"/>
      <c r="M88" s="163">
        <v>52731</v>
      </c>
      <c r="N88" s="164">
        <v>29593</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37</v>
      </c>
      <c r="E90" s="163">
        <v>36</v>
      </c>
      <c r="F90" s="163">
        <v>27</v>
      </c>
      <c r="G90" s="163">
        <v>24</v>
      </c>
      <c r="H90" s="163"/>
      <c r="I90" s="163"/>
      <c r="J90" s="163">
        <v>9</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37</v>
      </c>
      <c r="E94" s="163">
        <v>36</v>
      </c>
      <c r="F94" s="163">
        <v>27</v>
      </c>
      <c r="G94" s="163">
        <v>24</v>
      </c>
      <c r="H94" s="163"/>
      <c r="I94" s="163"/>
      <c r="J94" s="163">
        <v>9</v>
      </c>
      <c r="K94" s="162">
        <v>1</v>
      </c>
      <c r="L94" s="163"/>
      <c r="M94" s="163"/>
      <c r="N94" s="164"/>
      <c r="O94" s="163"/>
      <c r="P94" s="60"/>
    </row>
    <row r="95" spans="1:16" s="4" customFormat="1" ht="25.5" customHeight="1">
      <c r="A95" s="44">
        <v>88</v>
      </c>
      <c r="B95" s="114" t="s">
        <v>68</v>
      </c>
      <c r="C95" s="164"/>
      <c r="D95" s="163">
        <v>28</v>
      </c>
      <c r="E95" s="163">
        <v>27</v>
      </c>
      <c r="F95" s="163">
        <v>3</v>
      </c>
      <c r="G95" s="163">
        <v>3</v>
      </c>
      <c r="H95" s="163"/>
      <c r="I95" s="163"/>
      <c r="J95" s="163">
        <v>24</v>
      </c>
      <c r="K95" s="162">
        <v>1</v>
      </c>
      <c r="L95" s="163"/>
      <c r="M95" s="163">
        <v>52731</v>
      </c>
      <c r="N95" s="164">
        <v>29593</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78</v>
      </c>
      <c r="E114" s="164">
        <f t="shared" si="0"/>
        <v>75</v>
      </c>
      <c r="F114" s="164">
        <f t="shared" si="0"/>
        <v>40</v>
      </c>
      <c r="G114" s="164">
        <f t="shared" si="0"/>
        <v>36</v>
      </c>
      <c r="H114" s="164">
        <f t="shared" si="0"/>
        <v>0</v>
      </c>
      <c r="I114" s="164">
        <f t="shared" si="0"/>
        <v>0</v>
      </c>
      <c r="J114" s="164">
        <f t="shared" si="0"/>
        <v>35</v>
      </c>
      <c r="K114" s="164">
        <f t="shared" si="0"/>
        <v>7</v>
      </c>
      <c r="L114" s="164">
        <f t="shared" si="0"/>
        <v>0</v>
      </c>
      <c r="M114" s="164">
        <f t="shared" si="0"/>
        <v>52731</v>
      </c>
      <c r="N114" s="164">
        <f t="shared" si="0"/>
        <v>29593</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&amp;LA699E844&amp;CФорма № 2-А, Підрозділ: Володимир-Волинський міський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&amp;LA699E844&amp;CФорма № 2-А, Підрозділ: Володимир-Волинський міський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4</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24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&amp;LA699E844&amp;CФорма № 2-А, Підрозділ: Володимир-Волинський міський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&amp;LA699E844&amp;C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2017-07-20T13:52:11Z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A699E844</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