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<sst xmlns="http://schemas.openxmlformats.org/spreadsheetml/2006/main" count="290" uniqueCount="217">
  <si>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</si>
  <si>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</si>
  <si>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</si>
  <si>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</si>
  <si>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</si>
  <si>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</si>
  <si>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</si>
  <si>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</si>
  <si>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</si>
  <si>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</si>
  <si>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</si>
  <si>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</si>
  <si>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</si>
  <si>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</si>
  <si>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</si>
  <si>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</si>
  <si>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</si>
  <si>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</si>
  <si>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</si>
  <si>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</si>
  <si>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</si>
  <si>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</si>
  <si>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</si>
  <si>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</si>
  <si>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</si>
  <si>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</si>
  <si>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</si>
  <si>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</si>
  <si>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</si>
  <si>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</si>
  <si>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</si>
  <si>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</si>
  <si>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</si>
  <si>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</si>
  <si>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</si>
  <si>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</si>
  <si>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</si>
  <si>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</si>
  <si>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</si>
  <si>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</si>
  <si>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</si>
  <si>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</si>
  <si>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</si>
  <si>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</si>
  <si>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</si>
  <si>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</si>
  <si>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</si>
  <si>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</si>
  <si>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</si>
  <si>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</si>
  <si>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</si>
  <si>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</si>
  <si>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</si>
  <si>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</si>
  <si>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</si>
  <si>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</si>
  <si>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</si>
  <si>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</si>
  <si>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</si>
  <si>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</si>
  <si>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</si>
  <si>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</si>
  <si>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</si>
  <si>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</si>
  <si>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</si>
  <si>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</si>
  <si>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</si>
  <si>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</si>
  <si>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</si>
  <si>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</si>
  <si>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</si>
  <si>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</si>
  <si>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</si>
  <si>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</si>
  <si>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</si>
  <si>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</si>
  <si>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</si>
  <si>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</si>
  <si>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</si>
  <si>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</si>
  <si>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</si>
  <si>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</si>
  <si>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</si>
  <si>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</si>
  <si>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</si>
  <si>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</si>
  <si>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</si>
  <si>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</si>
  <si>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</si>
  <si>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</si>
  <si>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</si>
  <si>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</si>
  <si>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</si>
  <si>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</si>
  <si>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</si>
  <si>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</si>
  <si>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</si>
  <si>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</si>
  <si>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</si>
  <si>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</si>
  <si>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</si>
  <si>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</si>
  <si>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</si>
  <si>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</si>
  <si>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</si>
  <si>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</si>
  <si>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</si>
  <si>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</si>
  <si>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</si>
  <si>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</si>
  <si>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</si>
  <si>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</si>
  <si>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</si>
  <si>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</si>
  <si>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</si>
  <si>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</si>
  <si>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</si>
  <si>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</si>
  <si>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</si>
  <si>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</si>
  <si>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</si>
  <si>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</si>
  <si>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</si>
  <si>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</si>
  <si>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</si>
  <si>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</si>
  <si>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</si>
  <si>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</si>
  <si>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</si>
  <si>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</si>
  <si>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</si>
  <si>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</si>
  <si>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</si>
  <si>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</si>
  <si>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</si>
  <si>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</si>
  <si>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</si>
  <si>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</si>
  <si>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</si>
  <si>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</si>
  <si>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</si>
  <si>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</si>
  <si>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</si>
  <si>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</si>
  <si>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</si>
  <si>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</si>
  <si>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</si>
  <si>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</si>
  <si>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</si>
  <si>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</si>
  <si>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</si>
  <si>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</si>
  <si>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</si>
  <si>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</si>
  <si>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</si>
  <si>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</si>
  <si>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</si>
  <si>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</si>
  <si>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</si>
  <si>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</si>
  <si>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</si>
  <si>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</si>
  <si>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</si>
  <si>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</si>
  <si>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</si>
  <si>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</si>
  <si>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</si>
  <si>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</si>
  <si>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</si>
  <si>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</si>
  <si>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</si>
  <si>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</si>
  <si>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</si>
  <si>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</si>
  <si>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</si>
  <si>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</si>
  <si>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</si>
  <si>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</si>
  <si>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</si>
  <si>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</si>
  <si>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</si>
  <si>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</si>
  <si>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</si>
  <si>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</si>
  <si>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</si>
  <si>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</si>
  <si>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</si>
  <si>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</si>
  <si>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</si>
  <si>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</si>
  <si>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</si>
  <si>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</si>
  <si>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</si>
  <si>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</si>
  <si>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</si>
  <si>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</si>
  <si>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</si>
  <si>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</si>
  <si>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</si>
  <si>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</si>
  <si>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</si>
  <si>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</si>
  <si>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</si>
  <si>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</si>
  <si>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</si>
  <si>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</si>
  <si>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</si>
  <si>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</si>
  <si>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Володимир-Волинський міський суд Волинської області</t>
  </si>
  <si>
    <t>44700.м. Володимир-Волинський.вул. Сагайдачного 24</t>
  </si>
  <si>
    <t>Доручення судів України / іноземних судів</t>
  </si>
  <si>
    <t xml:space="preserve">Розглянуто справ судом присяжних </t>
  </si>
  <si>
    <t>О.В. Лященко</t>
  </si>
  <si>
    <t>А.В. Смоляр</t>
  </si>
  <si>
    <t>(03342)20530</t>
  </si>
  <si>
    <t>inbox@vo.vl.court.gov.ua</t>
  </si>
  <si>
    <t>18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</si>
</sst>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&amp;LE0333DA3&amp;C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343</v>
      </c>
      <c r="F6" s="105">
        <v>257</v>
      </c>
      <c r="G6" s="105">
        <v>3</v>
      </c>
      <c r="H6" s="105">
        <v>211</v>
      </c>
      <c r="I6" s="105" t="s">
        <v>206</v>
      </c>
      <c r="J6" s="105">
        <v>132</v>
      </c>
      <c r="K6" s="84">
        <v>40</v>
      </c>
      <c r="L6" s="91">
        <f>E6-F6</f>
        <v>86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973</v>
      </c>
      <c r="F7" s="105">
        <v>968</v>
      </c>
      <c r="G7" s="105">
        <v>2</v>
      </c>
      <c r="H7" s="105">
        <v>963</v>
      </c>
      <c r="I7" s="105">
        <v>901</v>
      </c>
      <c r="J7" s="105">
        <v>10</v>
      </c>
      <c r="K7" s="84"/>
      <c r="L7" s="91">
        <f>E7-F7</f>
        <v>5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109</v>
      </c>
      <c r="F9" s="105">
        <v>105</v>
      </c>
      <c r="G9" s="105"/>
      <c r="H9" s="85">
        <v>96</v>
      </c>
      <c r="I9" s="105">
        <v>66</v>
      </c>
      <c r="J9" s="105">
        <v>13</v>
      </c>
      <c r="K9" s="84"/>
      <c r="L9" s="91">
        <f>E9-F9</f>
        <v>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5</v>
      </c>
      <c r="F10" s="105">
        <v>5</v>
      </c>
      <c r="G10" s="105"/>
      <c r="H10" s="105">
        <v>2</v>
      </c>
      <c r="I10" s="105">
        <v>2</v>
      </c>
      <c r="J10" s="105">
        <v>3</v>
      </c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20</v>
      </c>
      <c r="F12" s="105">
        <v>20</v>
      </c>
      <c r="G12" s="105"/>
      <c r="H12" s="105">
        <v>20</v>
      </c>
      <c r="I12" s="105">
        <v>9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55</v>
      </c>
      <c r="F14" s="112">
        <v>55</v>
      </c>
      <c r="G14" s="112"/>
      <c r="H14" s="112">
        <v>54</v>
      </c>
      <c r="I14" s="112">
        <v>54</v>
      </c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61</v>
      </c>
      <c r="F15" s="112">
        <v>60</v>
      </c>
      <c r="G15" s="112"/>
      <c r="H15" s="112">
        <v>60</v>
      </c>
      <c r="I15" s="112">
        <v>38</v>
      </c>
      <c r="J15" s="112">
        <v>1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1566</v>
      </c>
      <c r="F16" s="86">
        <f>SUM(F6:F15)</f>
        <v>1470</v>
      </c>
      <c r="G16" s="86">
        <f>SUM(G6:G15)</f>
        <v>5</v>
      </c>
      <c r="H16" s="86">
        <f>SUM(H6:H15)</f>
        <v>1406</v>
      </c>
      <c r="I16" s="86">
        <f>SUM(I6:I15)</f>
        <v>1070</v>
      </c>
      <c r="J16" s="86">
        <f>SUM(J6:J15)</f>
        <v>160</v>
      </c>
      <c r="K16" s="86">
        <f>SUM(K6:K15)</f>
        <v>40</v>
      </c>
      <c r="L16" s="91">
        <f>E16-F16</f>
        <v>96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30</v>
      </c>
      <c r="F17" s="84">
        <v>30</v>
      </c>
      <c r="G17" s="84"/>
      <c r="H17" s="84">
        <v>30</v>
      </c>
      <c r="I17" s="84">
        <v>28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29</v>
      </c>
      <c r="F18" s="84">
        <v>28</v>
      </c>
      <c r="G18" s="84"/>
      <c r="H18" s="84">
        <v>25</v>
      </c>
      <c r="I18" s="84">
        <v>19</v>
      </c>
      <c r="J18" s="84">
        <v>4</v>
      </c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</v>
      </c>
      <c r="F20" s="84">
        <v>4</v>
      </c>
      <c r="G20" s="84"/>
      <c r="H20" s="84">
        <v>4</v>
      </c>
      <c r="I20" s="84">
        <v>4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4</v>
      </c>
      <c r="F24" s="84">
        <v>4</v>
      </c>
      <c r="G24" s="84"/>
      <c r="H24" s="84">
        <v>4</v>
      </c>
      <c r="I24" s="84">
        <v>3</v>
      </c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39</v>
      </c>
      <c r="F25" s="94">
        <v>38</v>
      </c>
      <c r="G25" s="94"/>
      <c r="H25" s="94">
        <v>35</v>
      </c>
      <c r="I25" s="94">
        <v>26</v>
      </c>
      <c r="J25" s="94">
        <v>4</v>
      </c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390</v>
      </c>
      <c r="F26" s="84">
        <v>360</v>
      </c>
      <c r="G26" s="84"/>
      <c r="H26" s="84">
        <v>297</v>
      </c>
      <c r="I26" s="84">
        <v>271</v>
      </c>
      <c r="J26" s="84">
        <v>93</v>
      </c>
      <c r="K26" s="84"/>
      <c r="L26" s="91">
        <f>E26-F26</f>
        <v>30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5</v>
      </c>
      <c r="F27" s="84">
        <v>5</v>
      </c>
      <c r="G27" s="84"/>
      <c r="H27" s="84">
        <v>5</v>
      </c>
      <c r="I27" s="84">
        <v>2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963</v>
      </c>
      <c r="F28" s="84">
        <v>922</v>
      </c>
      <c r="G28" s="84">
        <v>1</v>
      </c>
      <c r="H28" s="84">
        <v>898</v>
      </c>
      <c r="I28" s="84">
        <v>868</v>
      </c>
      <c r="J28" s="84">
        <v>65</v>
      </c>
      <c r="K28" s="84"/>
      <c r="L28" s="91">
        <f>E28-F28</f>
        <v>41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998</v>
      </c>
      <c r="F29" s="84">
        <v>882</v>
      </c>
      <c r="G29" s="84">
        <v>4</v>
      </c>
      <c r="H29" s="84">
        <v>811</v>
      </c>
      <c r="I29" s="84">
        <v>702</v>
      </c>
      <c r="J29" s="84">
        <v>187</v>
      </c>
      <c r="K29" s="84">
        <v>10</v>
      </c>
      <c r="L29" s="91">
        <f>E29-F29</f>
        <v>116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97</v>
      </c>
      <c r="F30" s="84">
        <v>97</v>
      </c>
      <c r="G30" s="84"/>
      <c r="H30" s="84">
        <v>97</v>
      </c>
      <c r="I30" s="84">
        <v>95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101</v>
      </c>
      <c r="F31" s="84">
        <v>95</v>
      </c>
      <c r="G31" s="84"/>
      <c r="H31" s="84">
        <v>92</v>
      </c>
      <c r="I31" s="84">
        <v>86</v>
      </c>
      <c r="J31" s="84">
        <v>9</v>
      </c>
      <c r="K31" s="84"/>
      <c r="L31" s="91">
        <f>E31-F31</f>
        <v>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18</v>
      </c>
      <c r="F32" s="84">
        <v>17</v>
      </c>
      <c r="G32" s="84"/>
      <c r="H32" s="84">
        <v>15</v>
      </c>
      <c r="I32" s="84">
        <v>12</v>
      </c>
      <c r="J32" s="84">
        <v>3</v>
      </c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2</v>
      </c>
      <c r="G33" s="84"/>
      <c r="H33" s="84">
        <v>1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7</v>
      </c>
      <c r="F36" s="84">
        <v>7</v>
      </c>
      <c r="G36" s="84"/>
      <c r="H36" s="84">
        <v>7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66</v>
      </c>
      <c r="F37" s="84">
        <v>64</v>
      </c>
      <c r="G37" s="84"/>
      <c r="H37" s="84">
        <v>60</v>
      </c>
      <c r="I37" s="84">
        <v>47</v>
      </c>
      <c r="J37" s="84">
        <v>6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16</v>
      </c>
      <c r="F39" s="84">
        <v>16</v>
      </c>
      <c r="G39" s="84"/>
      <c r="H39" s="84">
        <v>16</v>
      </c>
      <c r="I39" s="84">
        <v>8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1701</v>
      </c>
      <c r="F40" s="94">
        <v>1545</v>
      </c>
      <c r="G40" s="94">
        <v>4</v>
      </c>
      <c r="H40" s="94">
        <v>1337</v>
      </c>
      <c r="I40" s="94">
        <v>1131</v>
      </c>
      <c r="J40" s="94">
        <v>364</v>
      </c>
      <c r="K40" s="94">
        <v>10</v>
      </c>
      <c r="L40" s="91">
        <f>E40-F40</f>
        <v>156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1514</v>
      </c>
      <c r="F41" s="84">
        <v>1498</v>
      </c>
      <c r="G41" s="84"/>
      <c r="H41" s="84">
        <v>1467</v>
      </c>
      <c r="I41" s="84" t="s">
        <v>206</v>
      </c>
      <c r="J41" s="84">
        <v>47</v>
      </c>
      <c r="K41" s="84"/>
      <c r="L41" s="91">
        <f>E41-F41</f>
        <v>16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7</v>
      </c>
      <c r="F42" s="84">
        <v>7</v>
      </c>
      <c r="G42" s="84"/>
      <c r="H42" s="84">
        <v>7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13</v>
      </c>
      <c r="F43" s="84">
        <v>13</v>
      </c>
      <c r="G43" s="84"/>
      <c r="H43" s="84">
        <v>13</v>
      </c>
      <c r="I43" s="84">
        <v>10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1527</v>
      </c>
      <c r="F45" s="84">
        <f>F41+F43+F44</f>
        <v>1511</v>
      </c>
      <c r="G45" s="84">
        <f>G41+G43+G44</f>
        <v>0</v>
      </c>
      <c r="H45" s="84">
        <f>H41+H43+H44</f>
        <v>1480</v>
      </c>
      <c r="I45" s="84">
        <f>I43+I44</f>
        <v>10</v>
      </c>
      <c r="J45" s="84">
        <f>J41+J43+J44</f>
        <v>47</v>
      </c>
      <c r="K45" s="84">
        <f>K41+K43+K44</f>
        <v>0</v>
      </c>
      <c r="L45" s="91">
        <f>E45-F45</f>
        <v>16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4833</v>
      </c>
      <c r="F46" s="84">
        <f t="shared" si="0"/>
        <v>4564</v>
      </c>
      <c r="G46" s="84">
        <f t="shared" si="0"/>
        <v>9</v>
      </c>
      <c r="H46" s="84">
        <f t="shared" si="0"/>
        <v>4258</v>
      </c>
      <c r="I46" s="84">
        <f t="shared" si="0"/>
        <v>2237</v>
      </c>
      <c r="J46" s="84">
        <f t="shared" si="0"/>
        <v>575</v>
      </c>
      <c r="K46" s="84">
        <f t="shared" si="0"/>
        <v>50</v>
      </c>
      <c r="L46" s="91">
        <f>E46-F46</f>
        <v>269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&amp;LE0333DA3&amp;C&amp;R2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125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7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208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19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115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684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&amp;LE0333DA3&amp;C&amp;R3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211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165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4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707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20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10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7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8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259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430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406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999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702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17285192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5181201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9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169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3933</v>
      </c>
      <c r="F57" s="115">
        <f>F58+F61+F62+F63</f>
        <v>306</v>
      </c>
      <c r="G57" s="115">
        <f>G58+G61+G62+G63</f>
        <v>14</v>
      </c>
      <c r="H57" s="115">
        <f>H58+H61+H62+H63</f>
        <v>3</v>
      </c>
      <c r="I57" s="115">
        <f>I58+I61+I62+I63</f>
        <v>2</v>
      </c>
    </row>
    <row r="58" spans="1:9" ht="13.5" customHeight="1">
      <c r="A58" s="219" t="s">
        <v>103</v>
      </c>
      <c r="B58" s="219"/>
      <c r="C58" s="219"/>
      <c r="D58" s="219"/>
      <c r="E58" s="94">
        <v>1329</v>
      </c>
      <c r="F58" s="94">
        <v>68</v>
      </c>
      <c r="G58" s="94">
        <v>6</v>
      </c>
      <c r="H58" s="94">
        <v>1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143</v>
      </c>
      <c r="F59" s="86">
        <v>59</v>
      </c>
      <c r="G59" s="86">
        <v>6</v>
      </c>
      <c r="H59" s="86">
        <v>1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963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28</v>
      </c>
      <c r="F61" s="84">
        <v>7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1112</v>
      </c>
      <c r="F62" s="84">
        <v>216</v>
      </c>
      <c r="G62" s="84">
        <v>7</v>
      </c>
      <c r="H62" s="84">
        <v>2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1464</v>
      </c>
      <c r="F63" s="84">
        <v>15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2221</v>
      </c>
      <c r="G67" s="108">
        <v>11949117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1058</v>
      </c>
      <c r="G68" s="88">
        <v>10003601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1163</v>
      </c>
      <c r="G69" s="88">
        <v>1945516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623</v>
      </c>
      <c r="G70" s="108">
        <v>321285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&amp;LE0333DA3&amp;C&amp;R4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8.695652173913043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2.7472527472527473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93.29535495179667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1419.3333333333333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1611</v>
      </c>
    </row>
    <row r="11" spans="1:4" ht="16.5" customHeight="1">
      <c r="A11" s="209" t="s">
        <v>62</v>
      </c>
      <c r="B11" s="211"/>
      <c r="C11" s="10">
        <v>9</v>
      </c>
      <c r="D11" s="84">
        <v>31</v>
      </c>
    </row>
    <row r="12" spans="1:4" ht="16.5" customHeight="1">
      <c r="A12" s="272" t="s">
        <v>103</v>
      </c>
      <c r="B12" s="272"/>
      <c r="C12" s="10">
        <v>10</v>
      </c>
      <c r="D12" s="84">
        <v>22</v>
      </c>
    </row>
    <row r="13" spans="1:4" ht="16.5" customHeight="1">
      <c r="A13" s="284" t="s">
        <v>204</v>
      </c>
      <c r="B13" s="286"/>
      <c r="C13" s="10">
        <v>11</v>
      </c>
      <c r="D13" s="94">
        <v>90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48</v>
      </c>
    </row>
    <row r="16" spans="1:4" ht="16.5" customHeight="1">
      <c r="A16" s="272" t="s">
        <v>104</v>
      </c>
      <c r="B16" s="272"/>
      <c r="C16" s="10">
        <v>14</v>
      </c>
      <c r="D16" s="84">
        <v>60</v>
      </c>
    </row>
    <row r="17" spans="1:5" ht="16.5" customHeight="1">
      <c r="A17" s="272" t="s">
        <v>108</v>
      </c>
      <c r="B17" s="272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&amp;LE0333DA3&amp;C&amp;R5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2021-01-26T12:25:20Z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E0333DA3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