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<sst xmlns="http://schemas.openxmlformats.org/spreadsheetml/2006/main" count="154" uniqueCount="128">
  <si>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</si>
  <si>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</si>
  <si>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</si>
  <si>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</si>
  <si>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</si>
  <si>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</si>
  <si>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</si>
  <si>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</si>
  <si>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</si>
  <si>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</si>
  <si>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</si>
  <si>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</si>
  <si>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</si>
  <si>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</si>
  <si>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</si>
  <si>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</si>
  <si>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</si>
  <si>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</si>
  <si>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</si>
  <si>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</si>
  <si>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</si>
  <si>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</si>
  <si>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</si>
  <si>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</si>
  <si>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</si>
  <si>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</si>
  <si>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</si>
  <si>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</si>
  <si>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</si>
  <si>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</si>
  <si>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</si>
  <si>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</si>
  <si>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</si>
  <si>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</si>
  <si>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</si>
  <si>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</si>
  <si>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</si>
  <si>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</si>
  <si>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</si>
  <si>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</si>
  <si>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</si>
  <si>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</si>
  <si>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</si>
  <si>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</si>
  <si>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</si>
  <si>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</si>
  <si>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</si>
  <si>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</si>
  <si>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</si>
  <si>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</si>
  <si>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</si>
  <si>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</si>
  <si>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</si>
  <si>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</si>
  <si>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</si>
  <si>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</si>
  <si>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</si>
  <si>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</si>
  <si>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</si>
  <si>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</si>
  <si>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</si>
  <si>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</si>
  <si>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</si>
  <si>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</si>
  <si>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</si>
  <si>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</si>
  <si>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</si>
  <si>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</si>
  <si>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</si>
  <si>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</si>
  <si>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</si>
  <si>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</si>
  <si>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</si>
  <si>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</si>
  <si>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</si>
  <si>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</si>
  <si>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</si>
  <si>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</si>
  <si>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</si>
  <si>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</si>
  <si>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</si>
  <si>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</si>
  <si>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</si>
  <si>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</si>
  <si>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</si>
  <si>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</si>
  <si>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</si>
  <si>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</si>
  <si>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</si>
  <si>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</si>
  <si>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</si>
  <si>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</si>
  <si>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</si>
  <si>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</si>
  <si>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</si>
  <si>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</si>
  <si>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</si>
  <si>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</si>
  <si>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</si>
  <si>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</si>
  <si>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</si>
  <si>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</si>
  <si>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</si>
  <si>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</si>
  <si>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</si>
  <si>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</si>
  <si>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</si>
  <si>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</si>
  <si>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</si>
  <si>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</si>
  <si>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</si>
  <si>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</si>
  <si>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</si>
  <si>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</si>
  <si>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</si>
  <si>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</si>
  <si>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</si>
  <si>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</si>
  <si>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</si>
  <si>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Володимир-Волинський міський суд Волинської області</t>
  </si>
  <si>
    <t>44700. Волинська область.м. Володимир-Волинський</t>
  </si>
  <si>
    <t>вул. Сагайдачного</t>
  </si>
  <si>
    <t/>
  </si>
  <si>
    <t>А.А. Каліщук</t>
  </si>
  <si>
    <t>А.В. Смоляр</t>
  </si>
  <si>
    <t>(03342)20530</t>
  </si>
  <si>
    <t>inbox@vo.vl.court.gov.ua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</si>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</sst>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&amp;L6F9D4E52&amp;C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800</v>
      </c>
      <c r="D6" s="96">
        <f>SUM(D7,D10,D13,D14,D15,D21,D24,D25,D18,D19,D20)</f>
        <v>702644.04</v>
      </c>
      <c r="E6" s="96">
        <f>SUM(E7,E10,E13,E14,E15,E21,E24,E25,E18,E19,E20)</f>
        <v>655</v>
      </c>
      <c r="F6" s="96">
        <f>SUM(F7,F10,F13,F14,F15,F21,F24,F25,F18,F19,F20)</f>
        <v>565732.23</v>
      </c>
      <c r="G6" s="96">
        <f>SUM(G7,G10,G13,G14,G15,G21,G24,G25,G18,G19,G20)</f>
        <v>14</v>
      </c>
      <c r="H6" s="96">
        <f>SUM(H7,H10,H13,H14,H15,H21,H24,H25,H18,H19,H20)</f>
        <v>22987.4</v>
      </c>
      <c r="I6" s="96">
        <f>SUM(I7,I10,I13,I14,I15,I21,I24,I25,I18,I19,I20)</f>
        <v>100</v>
      </c>
      <c r="J6" s="96">
        <f>SUM(J7,J10,J13,J14,J15,J21,J24,J25,J18,J19,J20)</f>
        <v>83235.2</v>
      </c>
      <c r="K6" s="96">
        <f>SUM(K7,K10,K13,K14,K15,K21,K24,K25,K18,K19,K20)</f>
        <v>127</v>
      </c>
      <c r="L6" s="96">
        <f>SUM(L7,L10,L13,L14,L15,L21,L24,L25,L18,L19,L20)</f>
        <v>121613.98</v>
      </c>
    </row>
    <row r="7" spans="1:12" ht="16.5" customHeight="1">
      <c r="A7" s="87">
        <v>2</v>
      </c>
      <c r="B7" s="90" t="s">
        <v>74</v>
      </c>
      <c r="C7" s="97">
        <v>282</v>
      </c>
      <c r="D7" s="97">
        <v>436799.09</v>
      </c>
      <c r="E7" s="97">
        <v>180</v>
      </c>
      <c r="F7" s="97">
        <v>325793.19</v>
      </c>
      <c r="G7" s="97">
        <v>12</v>
      </c>
      <c r="H7" s="97">
        <v>21171.4</v>
      </c>
      <c r="I7" s="97">
        <v>72</v>
      </c>
      <c r="J7" s="97">
        <v>63897.6</v>
      </c>
      <c r="K7" s="97">
        <v>93</v>
      </c>
      <c r="L7" s="97">
        <v>98800.48</v>
      </c>
    </row>
    <row r="8" spans="1:12" ht="16.5" customHeight="1">
      <c r="A8" s="87">
        <v>3</v>
      </c>
      <c r="B8" s="91" t="s">
        <v>75</v>
      </c>
      <c r="C8" s="97">
        <v>103</v>
      </c>
      <c r="D8" s="97">
        <v>238579.61</v>
      </c>
      <c r="E8" s="97">
        <v>99</v>
      </c>
      <c r="F8" s="97">
        <v>224291.61</v>
      </c>
      <c r="G8" s="97">
        <v>8</v>
      </c>
      <c r="H8" s="97">
        <v>15134</v>
      </c>
      <c r="I8" s="97"/>
      <c r="J8" s="97"/>
      <c r="K8" s="97">
        <v>4</v>
      </c>
      <c r="L8" s="97">
        <v>9080</v>
      </c>
    </row>
    <row r="9" spans="1:12" ht="16.5" customHeight="1">
      <c r="A9" s="87">
        <v>4</v>
      </c>
      <c r="B9" s="91" t="s">
        <v>76</v>
      </c>
      <c r="C9" s="97">
        <v>179</v>
      </c>
      <c r="D9" s="97">
        <v>198219.48</v>
      </c>
      <c r="E9" s="97">
        <v>81</v>
      </c>
      <c r="F9" s="97">
        <v>101501.58</v>
      </c>
      <c r="G9" s="97">
        <v>4</v>
      </c>
      <c r="H9" s="97">
        <v>6037.4</v>
      </c>
      <c r="I9" s="97">
        <v>72</v>
      </c>
      <c r="J9" s="97">
        <v>63897.6</v>
      </c>
      <c r="K9" s="97">
        <v>89</v>
      </c>
      <c r="L9" s="97">
        <v>89720.48</v>
      </c>
    </row>
    <row r="10" spans="1:12" ht="19.5" customHeight="1">
      <c r="A10" s="87">
        <v>5</v>
      </c>
      <c r="B10" s="90" t="s">
        <v>77</v>
      </c>
      <c r="C10" s="97">
        <v>93</v>
      </c>
      <c r="D10" s="97">
        <v>88530</v>
      </c>
      <c r="E10" s="97">
        <v>67</v>
      </c>
      <c r="F10" s="97">
        <v>69285.22</v>
      </c>
      <c r="G10" s="97">
        <v>1</v>
      </c>
      <c r="H10" s="97">
        <v>908</v>
      </c>
      <c r="I10" s="97">
        <v>19</v>
      </c>
      <c r="J10" s="97">
        <v>16647.2</v>
      </c>
      <c r="K10" s="97">
        <v>19</v>
      </c>
      <c r="L10" s="97">
        <v>17252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6810</v>
      </c>
      <c r="E11" s="97">
        <v>3</v>
      </c>
      <c r="F11" s="97">
        <v>11182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90</v>
      </c>
      <c r="D12" s="97">
        <v>81720</v>
      </c>
      <c r="E12" s="97">
        <v>64</v>
      </c>
      <c r="F12" s="97">
        <v>58103.22</v>
      </c>
      <c r="G12" s="97">
        <v>1</v>
      </c>
      <c r="H12" s="97">
        <v>908</v>
      </c>
      <c r="I12" s="97">
        <v>19</v>
      </c>
      <c r="J12" s="97">
        <v>16647.2</v>
      </c>
      <c r="K12" s="97">
        <v>19</v>
      </c>
      <c r="L12" s="97">
        <v>17252</v>
      </c>
    </row>
    <row r="13" spans="1:12" ht="15" customHeight="1">
      <c r="A13" s="87">
        <v>8</v>
      </c>
      <c r="B13" s="90" t="s">
        <v>18</v>
      </c>
      <c r="C13" s="97">
        <v>88</v>
      </c>
      <c r="D13" s="97">
        <v>79904</v>
      </c>
      <c r="E13" s="97">
        <v>86</v>
      </c>
      <c r="F13" s="97">
        <v>77953.6</v>
      </c>
      <c r="G13" s="97">
        <v>1</v>
      </c>
      <c r="H13" s="97">
        <v>908</v>
      </c>
      <c r="I13" s="97">
        <v>1</v>
      </c>
      <c r="J13" s="97">
        <v>908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>
        <v>5</v>
      </c>
      <c r="D14" s="97">
        <v>9675.45</v>
      </c>
      <c r="E14" s="97">
        <v>5</v>
      </c>
      <c r="F14" s="97">
        <v>9676.22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64</v>
      </c>
      <c r="D15" s="97">
        <v>29737</v>
      </c>
      <c r="E15" s="97">
        <v>59</v>
      </c>
      <c r="F15" s="97">
        <v>27593.2</v>
      </c>
      <c r="G15" s="97"/>
      <c r="H15" s="97"/>
      <c r="I15" s="97"/>
      <c r="J15" s="97"/>
      <c r="K15" s="97">
        <v>5</v>
      </c>
      <c r="L15" s="97">
        <v>2951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/>
      <c r="F16" s="97"/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63</v>
      </c>
      <c r="D17" s="97">
        <v>28602</v>
      </c>
      <c r="E17" s="97">
        <v>59</v>
      </c>
      <c r="F17" s="97">
        <v>27593.2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240</v>
      </c>
      <c r="D18" s="97">
        <v>54480</v>
      </c>
      <c r="E18" s="97">
        <v>233</v>
      </c>
      <c r="F18" s="97">
        <v>52286.4</v>
      </c>
      <c r="G18" s="97"/>
      <c r="H18" s="97"/>
      <c r="I18" s="97">
        <v>8</v>
      </c>
      <c r="J18" s="97">
        <v>1782.4</v>
      </c>
      <c r="K18" s="97">
        <v>6</v>
      </c>
      <c r="L18" s="97">
        <v>1362</v>
      </c>
    </row>
    <row r="19" spans="1:12" ht="21" customHeight="1">
      <c r="A19" s="87">
        <v>14</v>
      </c>
      <c r="B19" s="99" t="s">
        <v>105</v>
      </c>
      <c r="C19" s="97">
        <v>27</v>
      </c>
      <c r="D19" s="97">
        <v>3064.5</v>
      </c>
      <c r="E19" s="97">
        <v>24</v>
      </c>
      <c r="F19" s="97">
        <v>2690.4</v>
      </c>
      <c r="G19" s="97"/>
      <c r="H19" s="97"/>
      <c r="I19" s="97"/>
      <c r="J19" s="97"/>
      <c r="K19" s="97">
        <v>3</v>
      </c>
      <c r="L19" s="97">
        <v>340.5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23</v>
      </c>
      <c r="D39" s="96">
        <f>SUM(D40,D47,D48,D49)</f>
        <v>20884</v>
      </c>
      <c r="E39" s="96">
        <f>SUM(E40,E47,E48,E49)</f>
        <v>18</v>
      </c>
      <c r="F39" s="96">
        <f>SUM(F40,F47,F48,F49)</f>
        <v>8172</v>
      </c>
      <c r="G39" s="96">
        <f>SUM(G40,G47,G48,G49)</f>
        <v>2</v>
      </c>
      <c r="H39" s="96">
        <f>SUM(H40,H47,H48,H49)</f>
        <v>908</v>
      </c>
      <c r="I39" s="96">
        <f>SUM(I40,I47,I48,I49)</f>
        <v>0</v>
      </c>
      <c r="J39" s="96">
        <f>SUM(J40,J47,J48,J49)</f>
        <v>0</v>
      </c>
      <c r="K39" s="96">
        <f>SUM(K40,K47,K48,K49)</f>
        <v>5</v>
      </c>
      <c r="L39" s="96">
        <f>SUM(L40,L47,L48,L49)</f>
        <v>4540</v>
      </c>
    </row>
    <row r="40" spans="1:12" ht="24" customHeight="1">
      <c r="A40" s="87">
        <v>35</v>
      </c>
      <c r="B40" s="90" t="s">
        <v>85</v>
      </c>
      <c r="C40" s="97">
        <f>SUM(C41,C44)</f>
        <v>23</v>
      </c>
      <c r="D40" s="97">
        <f>SUM(D41,D44)</f>
        <v>20884</v>
      </c>
      <c r="E40" s="97">
        <f>SUM(E41,E44)</f>
        <v>18</v>
      </c>
      <c r="F40" s="97">
        <f>SUM(F41,F44)</f>
        <v>8172</v>
      </c>
      <c r="G40" s="97">
        <f>SUM(G41,G44)</f>
        <v>2</v>
      </c>
      <c r="H40" s="97">
        <f>SUM(H41,H44)</f>
        <v>908</v>
      </c>
      <c r="I40" s="97">
        <f>SUM(I41,I44)</f>
        <v>0</v>
      </c>
      <c r="J40" s="97">
        <f>SUM(J41,J44)</f>
        <v>0</v>
      </c>
      <c r="K40" s="97">
        <f>SUM(K41,K44)</f>
        <v>5</v>
      </c>
      <c r="L40" s="97">
        <f>SUM(L41,L44)</f>
        <v>4540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23</v>
      </c>
      <c r="D44" s="97">
        <v>20884</v>
      </c>
      <c r="E44" s="97">
        <v>18</v>
      </c>
      <c r="F44" s="97">
        <v>8172</v>
      </c>
      <c r="G44" s="97">
        <v>2</v>
      </c>
      <c r="H44" s="97">
        <v>908</v>
      </c>
      <c r="I44" s="97"/>
      <c r="J44" s="97"/>
      <c r="K44" s="97">
        <v>5</v>
      </c>
      <c r="L44" s="97">
        <v>4540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23</v>
      </c>
      <c r="D46" s="97">
        <v>20884</v>
      </c>
      <c r="E46" s="97">
        <v>18</v>
      </c>
      <c r="F46" s="97">
        <v>8172</v>
      </c>
      <c r="G46" s="97">
        <v>2</v>
      </c>
      <c r="H46" s="97">
        <v>908</v>
      </c>
      <c r="I46" s="97"/>
      <c r="J46" s="97"/>
      <c r="K46" s="97">
        <v>5</v>
      </c>
      <c r="L46" s="97">
        <v>4540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68.1</v>
      </c>
      <c r="E50" s="96">
        <f>SUM(E51:E54)</f>
        <v>1</v>
      </c>
      <c r="F50" s="96">
        <f>SUM(F51:F54)</f>
        <v>68.1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427</v>
      </c>
      <c r="D55" s="96">
        <v>193858</v>
      </c>
      <c r="E55" s="96">
        <v>153</v>
      </c>
      <c r="F55" s="96">
        <v>69462</v>
      </c>
      <c r="G55" s="96"/>
      <c r="H55" s="96"/>
      <c r="I55" s="96">
        <v>419</v>
      </c>
      <c r="J55" s="96">
        <v>190226</v>
      </c>
      <c r="K55" s="97">
        <v>8</v>
      </c>
      <c r="L55" s="96">
        <v>3632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1251</v>
      </c>
      <c r="D56" s="96">
        <f t="shared" si="0"/>
        <v>917454.14</v>
      </c>
      <c r="E56" s="96">
        <f t="shared" si="0"/>
        <v>827</v>
      </c>
      <c r="F56" s="96">
        <f t="shared" si="0"/>
        <v>643434.33</v>
      </c>
      <c r="G56" s="96">
        <f t="shared" si="0"/>
        <v>16</v>
      </c>
      <c r="H56" s="96">
        <f t="shared" si="0"/>
        <v>23895.4</v>
      </c>
      <c r="I56" s="96">
        <f t="shared" si="0"/>
        <v>519</v>
      </c>
      <c r="J56" s="96">
        <f t="shared" si="0"/>
        <v>273461.2</v>
      </c>
      <c r="K56" s="96">
        <f t="shared" si="0"/>
        <v>140</v>
      </c>
      <c r="L56" s="96">
        <f t="shared" si="0"/>
        <v>129785.98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&amp;L6F9D4E52&amp;CФорма № 10, Підрозділ: Володимир-Волинський міський суд Волинської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139</v>
      </c>
      <c r="F4" s="93">
        <f>SUM(F5:F25)</f>
        <v>121068.98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4540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1816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85</v>
      </c>
      <c r="F7" s="95">
        <v>75818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5448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19</v>
      </c>
      <c r="F13" s="95">
        <v>14378.98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24</v>
      </c>
      <c r="F17" s="95">
        <v>17933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1135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&amp;L6F9D4E52&amp;CФорма № 10, Підрозділ: Володимир-Волинський міський суд Волинської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2021-07-13T12:05:47Z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10_00154_2.2021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6F9D4E52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