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<sst xmlns="http://schemas.openxmlformats.org/spreadsheetml/2006/main" count="187" uniqueCount="159">
  <si>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</si>
  <si>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</si>
  <si>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</si>
  <si>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</si>
  <si>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</si>
  <si>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</si>
  <si>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</si>
  <si>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</si>
  <si>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</si>
  <si>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</si>
  <si>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</si>
  <si>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</si>
  <si>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</si>
  <si>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</si>
  <si>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</si>
  <si>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</si>
  <si>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</si>
  <si>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</si>
  <si>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</si>
  <si>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</si>
  <si>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</si>
  <si>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</si>
  <si>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</si>
  <si>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</si>
  <si>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</si>
  <si>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</si>
  <si>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</si>
  <si>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</si>
  <si>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</si>
  <si>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</si>
  <si>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</si>
  <si>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</si>
  <si>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</si>
  <si>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</si>
  <si>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</si>
  <si>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</si>
  <si>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</si>
  <si>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</si>
  <si>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</si>
  <si>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</si>
  <si>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</si>
  <si>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</si>
  <si>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</si>
  <si>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</si>
  <si>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</si>
  <si>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</si>
  <si>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</si>
  <si>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</si>
  <si>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</si>
  <si>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</si>
  <si>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</si>
  <si>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</si>
  <si>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</si>
  <si>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</si>
  <si>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</si>
  <si>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</si>
  <si>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</si>
  <si>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</si>
  <si>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</si>
  <si>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</si>
  <si>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</si>
  <si>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</si>
  <si>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</si>
  <si>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</si>
  <si>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</si>
  <si>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</si>
  <si>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</si>
  <si>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</si>
  <si>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</si>
  <si>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</si>
  <si>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</si>
  <si>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</si>
  <si>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</si>
  <si>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</si>
  <si>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</si>
  <si>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</si>
  <si>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</si>
  <si>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</si>
  <si>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</si>
  <si>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</si>
  <si>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</si>
  <si>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</si>
  <si>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</si>
  <si>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</si>
  <si>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</si>
  <si>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</si>
  <si>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</si>
  <si>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</si>
  <si>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</si>
  <si>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</si>
  <si>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</si>
  <si>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</si>
  <si>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</si>
  <si>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</si>
  <si>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</si>
  <si>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</si>
  <si>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</si>
  <si>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</si>
  <si>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</si>
  <si>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</si>
  <si>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</si>
  <si>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</si>
  <si>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</si>
  <si>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</si>
  <si>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</si>
  <si>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</si>
  <si>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</si>
  <si>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</si>
  <si>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</si>
  <si>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</si>
  <si>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</si>
  <si>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</si>
  <si>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</si>
  <si>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</si>
  <si>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</si>
  <si>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</si>
  <si>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</si>
  <si>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</si>
  <si>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</si>
  <si>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</si>
  <si>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</si>
  <si>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</si>
  <si>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</si>
  <si>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</si>
  <si>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</si>
  <si>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Володимир-Волинський міський суд Волинської області</t>
  </si>
  <si>
    <t>44700. Волинська область.м. Володимир</t>
  </si>
  <si>
    <t>вул. Сагайдачного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</si>
  <si>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</si>
  <si>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</si>
  <si>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</si>
  <si>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</si>
  <si>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</si>
  <si>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</si>
  <si>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</si>
  <si>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</si>
  <si>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</si>
  <si>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</si>
  <si>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</si>
  <si>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</si>
  <si>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</si>
  <si>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</si>
  <si>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</si>
  <si>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</si>
  <si>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</si>
  <si>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</si>
  <si>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</si>
  <si>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</si>
  <si>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</si>
  <si>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</si>
  <si>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</si>
  <si>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</si>
  <si>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</si>
  <si>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</si>
  <si>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А.М. Лутай</t>
  </si>
  <si>
    <t>А.В. Смоляр</t>
  </si>
  <si>
    <t>(03342)20530</t>
  </si>
  <si>
    <t>inbox@vo.vl.court.gov.ua</t>
  </si>
  <si>
    <t>26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</si>
</sst>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24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&amp;L6B4C67C7&amp;C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1443</v>
      </c>
      <c r="D6" s="88">
        <f>SUM(D7,D10,D13,D14,D15,D21,D24,D25,D18,D19,D20)</f>
        <v>1239610.8400000029</v>
      </c>
      <c r="E6" s="88">
        <f>SUM(E7,E10,E13,E14,E15,E21,E24,E25,E18,E19,E20)</f>
        <v>1226</v>
      </c>
      <c r="F6" s="88">
        <f>SUM(F7,F10,F13,F14,F15,F21,F24,F25,F18,F19,F20)</f>
        <v>1055216.470000001</v>
      </c>
      <c r="G6" s="88">
        <f>SUM(G7,G10,G13,G14,G15,G21,G24,G25,G18,G19,G20)</f>
        <v>46</v>
      </c>
      <c r="H6" s="88">
        <f>SUM(H7,H10,H13,H14,H15,H21,H24,H25,H18,H19,H20)</f>
        <v>51524.19</v>
      </c>
      <c r="I6" s="88">
        <f>SUM(I7,I10,I13,I14,I15,I21,I24,I25,I18,I19,I20)</f>
        <v>171</v>
      </c>
      <c r="J6" s="88">
        <f>SUM(J7,J10,J13,J14,J15,J21,J24,J25,J18,J19,J20)</f>
        <v>140109.52</v>
      </c>
      <c r="K6" s="88">
        <f>SUM(K7,K10,K13,K14,K15,K21,K24,K25,K18,K19,K20)</f>
        <v>197</v>
      </c>
      <c r="L6" s="88">
        <f>SUM(L7,L10,L13,L14,L15,L21,L24,L25,L18,L19,L20)</f>
        <v>163863.47</v>
      </c>
    </row>
    <row r="7" spans="1:12" ht="12.75" customHeight="1">
      <c r="A7" s="86">
        <v>2</v>
      </c>
      <c r="B7" s="89" t="s">
        <v>68</v>
      </c>
      <c r="C7" s="90">
        <v>430</v>
      </c>
      <c r="D7" s="90">
        <v>678250.390000003</v>
      </c>
      <c r="E7" s="90">
        <v>297</v>
      </c>
      <c r="F7" s="90">
        <v>533056.880000001</v>
      </c>
      <c r="G7" s="90">
        <v>16</v>
      </c>
      <c r="H7" s="90">
        <v>27162.41</v>
      </c>
      <c r="I7" s="90">
        <v>102</v>
      </c>
      <c r="J7" s="90">
        <v>107845.62</v>
      </c>
      <c r="K7" s="90">
        <v>125</v>
      </c>
      <c r="L7" s="90">
        <v>134091.47</v>
      </c>
    </row>
    <row r="8" spans="1:12" ht="12.75">
      <c r="A8" s="86">
        <v>3</v>
      </c>
      <c r="B8" s="91" t="s">
        <v>69</v>
      </c>
      <c r="C8" s="90">
        <v>104</v>
      </c>
      <c r="D8" s="90">
        <v>272248.02</v>
      </c>
      <c r="E8" s="90">
        <v>100</v>
      </c>
      <c r="F8" s="90">
        <v>259035.03</v>
      </c>
      <c r="G8" s="90">
        <v>9</v>
      </c>
      <c r="H8" s="90">
        <v>21528</v>
      </c>
      <c r="I8" s="90">
        <v>1</v>
      </c>
      <c r="J8" s="90">
        <v>2270</v>
      </c>
      <c r="K8" s="90">
        <v>3</v>
      </c>
      <c r="L8" s="90">
        <v>7443</v>
      </c>
    </row>
    <row r="9" spans="1:12" ht="12.75">
      <c r="A9" s="86">
        <v>4</v>
      </c>
      <c r="B9" s="91" t="s">
        <v>70</v>
      </c>
      <c r="C9" s="90">
        <v>326</v>
      </c>
      <c r="D9" s="90">
        <v>406002.370000001</v>
      </c>
      <c r="E9" s="90">
        <v>197</v>
      </c>
      <c r="F9" s="90">
        <v>274021.85</v>
      </c>
      <c r="G9" s="90">
        <v>7</v>
      </c>
      <c r="H9" s="90">
        <v>5634.41</v>
      </c>
      <c r="I9" s="90">
        <v>101</v>
      </c>
      <c r="J9" s="90">
        <v>105575.62</v>
      </c>
      <c r="K9" s="90">
        <v>122</v>
      </c>
      <c r="L9" s="90">
        <v>126648.47</v>
      </c>
    </row>
    <row r="10" spans="1:12" ht="12.75">
      <c r="A10" s="86">
        <v>5</v>
      </c>
      <c r="B10" s="89" t="s">
        <v>71</v>
      </c>
      <c r="C10" s="90">
        <v>167</v>
      </c>
      <c r="D10" s="90">
        <v>168708</v>
      </c>
      <c r="E10" s="90">
        <v>147</v>
      </c>
      <c r="F10" s="90">
        <v>146696.8</v>
      </c>
      <c r="G10" s="90">
        <v>8</v>
      </c>
      <c r="H10" s="90">
        <v>5347.6</v>
      </c>
      <c r="I10" s="90">
        <v>17</v>
      </c>
      <c r="J10" s="90">
        <v>17483.4</v>
      </c>
      <c r="K10" s="90">
        <v>10</v>
      </c>
      <c r="L10" s="90">
        <v>9924</v>
      </c>
    </row>
    <row r="11" spans="1:12" ht="12.75">
      <c r="A11" s="86">
        <v>6</v>
      </c>
      <c r="B11" s="91" t="s">
        <v>72</v>
      </c>
      <c r="C11" s="90">
        <v>2</v>
      </c>
      <c r="D11" s="90">
        <v>4962</v>
      </c>
      <c r="E11" s="90">
        <v>1</v>
      </c>
      <c r="F11" s="90">
        <v>2481</v>
      </c>
      <c r="G11" s="90"/>
      <c r="H11" s="90"/>
      <c r="I11" s="90">
        <v>1</v>
      </c>
      <c r="J11" s="90">
        <v>2481</v>
      </c>
      <c r="K11" s="90"/>
      <c r="L11" s="90"/>
    </row>
    <row r="12" spans="1:12" ht="12.75">
      <c r="A12" s="86">
        <v>7</v>
      </c>
      <c r="B12" s="91" t="s">
        <v>73</v>
      </c>
      <c r="C12" s="90">
        <v>165</v>
      </c>
      <c r="D12" s="90">
        <v>163746</v>
      </c>
      <c r="E12" s="90">
        <v>146</v>
      </c>
      <c r="F12" s="90">
        <v>144215.8</v>
      </c>
      <c r="G12" s="90">
        <v>8</v>
      </c>
      <c r="H12" s="90">
        <v>5347.6</v>
      </c>
      <c r="I12" s="90">
        <v>16</v>
      </c>
      <c r="J12" s="90">
        <v>15002.4</v>
      </c>
      <c r="K12" s="90">
        <v>10</v>
      </c>
      <c r="L12" s="90">
        <v>9924</v>
      </c>
    </row>
    <row r="13" spans="1:12" ht="12.75">
      <c r="A13" s="86">
        <v>8</v>
      </c>
      <c r="B13" s="89" t="s">
        <v>18</v>
      </c>
      <c r="C13" s="90">
        <v>189</v>
      </c>
      <c r="D13" s="90">
        <v>187563.599999999</v>
      </c>
      <c r="E13" s="90">
        <v>185</v>
      </c>
      <c r="F13" s="90">
        <v>184169.999999999</v>
      </c>
      <c r="G13" s="90">
        <v>16</v>
      </c>
      <c r="H13" s="90">
        <v>11656.2</v>
      </c>
      <c r="I13" s="90">
        <v>2</v>
      </c>
      <c r="J13" s="90">
        <v>1984.8</v>
      </c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>
        <v>3</v>
      </c>
      <c r="D14" s="90">
        <v>11943</v>
      </c>
      <c r="E14" s="90">
        <v>3</v>
      </c>
      <c r="F14" s="90">
        <v>15499.57</v>
      </c>
      <c r="G14" s="90">
        <v>1</v>
      </c>
      <c r="H14" s="90">
        <v>5953.78</v>
      </c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113</v>
      </c>
      <c r="D15" s="90">
        <v>60536.3999999999</v>
      </c>
      <c r="E15" s="90">
        <v>109</v>
      </c>
      <c r="F15" s="90">
        <v>58752.5199999999</v>
      </c>
      <c r="G15" s="90">
        <v>5</v>
      </c>
      <c r="H15" s="90">
        <v>1404.2</v>
      </c>
      <c r="I15" s="90">
        <v>2</v>
      </c>
      <c r="J15" s="90">
        <v>908</v>
      </c>
      <c r="K15" s="90">
        <v>4</v>
      </c>
      <c r="L15" s="90">
        <v>3473.4</v>
      </c>
    </row>
    <row r="16" spans="1:12" ht="12.75">
      <c r="A16" s="86">
        <v>11</v>
      </c>
      <c r="B16" s="91" t="s">
        <v>72</v>
      </c>
      <c r="C16" s="90">
        <v>6</v>
      </c>
      <c r="D16" s="90">
        <v>7443</v>
      </c>
      <c r="E16" s="90">
        <v>4</v>
      </c>
      <c r="F16" s="90">
        <v>4751</v>
      </c>
      <c r="G16" s="90"/>
      <c r="H16" s="90"/>
      <c r="I16" s="90"/>
      <c r="J16" s="90"/>
      <c r="K16" s="90">
        <v>2</v>
      </c>
      <c r="L16" s="90">
        <v>2481</v>
      </c>
    </row>
    <row r="17" spans="1:12" ht="12.75">
      <c r="A17" s="86">
        <v>12</v>
      </c>
      <c r="B17" s="91" t="s">
        <v>73</v>
      </c>
      <c r="C17" s="90">
        <v>107</v>
      </c>
      <c r="D17" s="90">
        <v>53093.3999999999</v>
      </c>
      <c r="E17" s="90">
        <v>105</v>
      </c>
      <c r="F17" s="90">
        <v>54001.5199999999</v>
      </c>
      <c r="G17" s="90">
        <v>5</v>
      </c>
      <c r="H17" s="90">
        <v>1404.2</v>
      </c>
      <c r="I17" s="90">
        <v>2</v>
      </c>
      <c r="J17" s="90">
        <v>908</v>
      </c>
      <c r="K17" s="90">
        <v>2</v>
      </c>
      <c r="L17" s="90">
        <v>992.4</v>
      </c>
    </row>
    <row r="18" spans="1:12" ht="12.75">
      <c r="A18" s="86">
        <v>13</v>
      </c>
      <c r="B18" s="92" t="s">
        <v>93</v>
      </c>
      <c r="C18" s="90">
        <v>510</v>
      </c>
      <c r="D18" s="90">
        <v>126531.000000001</v>
      </c>
      <c r="E18" s="90">
        <v>456</v>
      </c>
      <c r="F18" s="90">
        <v>112606.100000001</v>
      </c>
      <c r="G18" s="90"/>
      <c r="H18" s="90"/>
      <c r="I18" s="90">
        <v>48</v>
      </c>
      <c r="J18" s="90">
        <v>11887.7</v>
      </c>
      <c r="K18" s="90">
        <v>53</v>
      </c>
      <c r="L18" s="90">
        <v>13149.3</v>
      </c>
    </row>
    <row r="19" spans="1:12" ht="12.75">
      <c r="A19" s="86">
        <v>14</v>
      </c>
      <c r="B19" s="92" t="s">
        <v>94</v>
      </c>
      <c r="C19" s="90">
        <v>29</v>
      </c>
      <c r="D19" s="90">
        <v>3597.45</v>
      </c>
      <c r="E19" s="90">
        <v>27</v>
      </c>
      <c r="F19" s="90">
        <v>3318.15</v>
      </c>
      <c r="G19" s="90"/>
      <c r="H19" s="90"/>
      <c r="I19" s="90"/>
      <c r="J19" s="90"/>
      <c r="K19" s="90">
        <v>2</v>
      </c>
      <c r="L19" s="90">
        <v>248.1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992.4</v>
      </c>
      <c r="E21" s="90">
        <f>SUM(E22:E23)</f>
        <v>1</v>
      </c>
      <c r="F21" s="90">
        <f>SUM(F22:F23)</f>
        <v>992.4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</v>
      </c>
      <c r="D24" s="90">
        <v>1488.6</v>
      </c>
      <c r="E24" s="90">
        <v>1</v>
      </c>
      <c r="F24" s="90">
        <v>124.05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25</v>
      </c>
      <c r="D39" s="88">
        <f>SUM(D40,D47,D48,D49)</f>
        <v>24810</v>
      </c>
      <c r="E39" s="88">
        <f>SUM(E40,E47,E48,E49)</f>
        <v>24</v>
      </c>
      <c r="F39" s="88">
        <f>SUM(F40,F47,F48,F49)</f>
        <v>13376.1</v>
      </c>
      <c r="G39" s="88">
        <f>SUM(G40,G47,G48,G49)</f>
        <v>1</v>
      </c>
      <c r="H39" s="88">
        <f>SUM(H40,H47,H48,H49)</f>
        <v>454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25</v>
      </c>
      <c r="D40" s="90">
        <f>SUM(D41,D44)</f>
        <v>24810</v>
      </c>
      <c r="E40" s="90">
        <f>SUM(E41,E44)</f>
        <v>24</v>
      </c>
      <c r="F40" s="90">
        <f>SUM(F41,F44)</f>
        <v>13376.1</v>
      </c>
      <c r="G40" s="90">
        <f>SUM(G41,G44)</f>
        <v>1</v>
      </c>
      <c r="H40" s="90">
        <f>SUM(H41,H44)</f>
        <v>454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25</v>
      </c>
      <c r="D44" s="90">
        <v>24810</v>
      </c>
      <c r="E44" s="90">
        <v>24</v>
      </c>
      <c r="F44" s="90">
        <v>13376.1</v>
      </c>
      <c r="G44" s="90">
        <v>1</v>
      </c>
      <c r="H44" s="90">
        <v>454</v>
      </c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25</v>
      </c>
      <c r="D46" s="90">
        <v>24810</v>
      </c>
      <c r="E46" s="90">
        <v>24</v>
      </c>
      <c r="F46" s="90">
        <v>13376.1</v>
      </c>
      <c r="G46" s="90">
        <v>1</v>
      </c>
      <c r="H46" s="90">
        <v>454</v>
      </c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</v>
      </c>
      <c r="D50" s="88">
        <f>SUM(D51:D54)</f>
        <v>74.43</v>
      </c>
      <c r="E50" s="88">
        <f>SUM(E51:E54)</f>
        <v>1</v>
      </c>
      <c r="F50" s="88">
        <f>SUM(F51:F54)</f>
        <v>74.43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1273</v>
      </c>
      <c r="D55" s="88">
        <v>631662.599999999</v>
      </c>
      <c r="E55" s="88">
        <v>312</v>
      </c>
      <c r="F55" s="88">
        <v>154814.4</v>
      </c>
      <c r="G55" s="88"/>
      <c r="H55" s="88"/>
      <c r="I55" s="88">
        <v>1241</v>
      </c>
      <c r="J55" s="88">
        <v>615784.2</v>
      </c>
      <c r="K55" s="88">
        <v>32</v>
      </c>
      <c r="L55" s="88">
        <v>15878.4</v>
      </c>
    </row>
    <row r="56" spans="1:12" ht="19.5" customHeight="1">
      <c r="A56" s="86">
        <v>51</v>
      </c>
      <c r="B56" s="95" t="s">
        <v>128</v>
      </c>
      <c r="C56" s="88">
        <f>SUM(C6,C28,C39,C50,C55)</f>
        <v>2742</v>
      </c>
      <c r="D56" s="88">
        <f>SUM(D6,D28,D39,D50,D55)</f>
        <v>1896157.870000002</v>
      </c>
      <c r="E56" s="88">
        <f>SUM(E6,E28,E39,E50,E55)</f>
        <v>1563</v>
      </c>
      <c r="F56" s="88">
        <f>SUM(F6,F28,F39,F50,F55)</f>
        <v>1223481.4000000008</v>
      </c>
      <c r="G56" s="88">
        <f>SUM(G6,G28,G39,G50,G55)</f>
        <v>47</v>
      </c>
      <c r="H56" s="88">
        <f>SUM(H6,H28,H39,H50,H55)</f>
        <v>51978.19</v>
      </c>
      <c r="I56" s="88">
        <f>SUM(I6,I28,I39,I50,I55)</f>
        <v>1412</v>
      </c>
      <c r="J56" s="88">
        <f>SUM(J6,J28,J39,J50,J55)</f>
        <v>755893.72</v>
      </c>
      <c r="K56" s="88">
        <f>SUM(K6,K28,K39,K50,K55)</f>
        <v>229</v>
      </c>
      <c r="L56" s="88">
        <f>SUM(L6,L28,L39,L50,L55)</f>
        <v>179741.87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&amp;L6B4C67C7&amp;CФорма № 10, Підрозділ: Володимир-Волинський міський суд Волинської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229</v>
      </c>
      <c r="G5" s="97">
        <f>SUM(G6:G26)</f>
        <v>179741.87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25</v>
      </c>
      <c r="G6" s="99">
        <v>12156.9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3</v>
      </c>
      <c r="G7" s="99">
        <v>2977.2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144</v>
      </c>
      <c r="G8" s="99">
        <v>117759.44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5</v>
      </c>
      <c r="G11" s="99">
        <v>9427.8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15</v>
      </c>
      <c r="G14" s="99">
        <v>10172.1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27</v>
      </c>
      <c r="G17" s="99">
        <v>13397.4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7</v>
      </c>
      <c r="G18" s="99">
        <v>10873.83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2</v>
      </c>
      <c r="G21" s="99">
        <v>2481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&amp;L6B4C67C7&amp;CФорма № 10, Підрозділ: Володимир-Волинський міський суд Волинської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2023-01-30T07:50:29Z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6B4C67C7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