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<sst xmlns="http://schemas.openxmlformats.org/spreadsheetml/2006/main" count="295" uniqueCount="221">
  <si>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</si>
  <si>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</si>
  <si>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</si>
  <si>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</si>
  <si>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</si>
  <si>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</si>
  <si>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</si>
  <si>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</si>
  <si>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</si>
  <si>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</si>
  <si>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</si>
  <si>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</si>
  <si>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</si>
  <si>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</si>
  <si>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</si>
  <si>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</si>
  <si>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</si>
  <si>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</si>
  <si>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</si>
  <si>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</si>
  <si>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</si>
  <si>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</si>
  <si>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</si>
  <si>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</si>
  <si>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</si>
  <si>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</si>
  <si>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</si>
  <si>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</si>
  <si>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</si>
  <si>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</si>
  <si>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</si>
  <si>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</si>
  <si>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</si>
  <si>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</si>
  <si>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</si>
  <si>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</si>
  <si>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</si>
  <si>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</si>
  <si>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</si>
  <si>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</si>
  <si>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</si>
  <si>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</si>
  <si>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</si>
  <si>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</si>
  <si>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</si>
  <si>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</si>
  <si>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</si>
  <si>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</si>
  <si>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</si>
  <si>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</si>
  <si>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</si>
  <si>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</si>
  <si>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</si>
  <si>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</si>
  <si>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</si>
  <si>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</si>
  <si>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</si>
  <si>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</si>
  <si>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</si>
  <si>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</si>
  <si>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</si>
  <si>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</si>
  <si>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</si>
  <si>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</si>
  <si>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</si>
  <si>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</si>
  <si>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</si>
  <si>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</si>
  <si>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</si>
  <si>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</si>
  <si>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</si>
  <si>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</si>
  <si>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</si>
  <si>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</si>
  <si>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</si>
  <si>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</si>
  <si>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</si>
  <si>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</si>
  <si>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</si>
  <si>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</si>
  <si>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</si>
  <si>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</si>
  <si>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</si>
  <si>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</si>
  <si>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</si>
  <si>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</si>
  <si>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</si>
  <si>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</si>
  <si>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</si>
  <si>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</si>
  <si>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</si>
  <si>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</si>
  <si>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</si>
  <si>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</si>
  <si>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</si>
  <si>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</si>
  <si>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</si>
  <si>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</si>
  <si>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</si>
  <si>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</si>
  <si>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</si>
  <si>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</si>
  <si>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</si>
  <si>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</si>
  <si>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</si>
  <si>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</si>
  <si>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</si>
  <si>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</si>
  <si>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</si>
  <si>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</si>
  <si>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</si>
  <si>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</si>
  <si>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</si>
  <si>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</si>
  <si>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</si>
  <si>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</si>
  <si>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</si>
  <si>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</si>
  <si>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</si>
  <si>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</si>
  <si>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</si>
  <si>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</si>
  <si>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</si>
  <si>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</si>
  <si>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</si>
  <si>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</si>
  <si>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</si>
  <si>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</si>
  <si>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</si>
  <si>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</si>
  <si>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</si>
  <si>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</si>
  <si>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</si>
  <si>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</si>
  <si>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</si>
  <si>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</si>
  <si>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</si>
  <si>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</si>
  <si>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</si>
  <si>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</si>
  <si>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</si>
  <si>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</si>
  <si>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</si>
  <si>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</si>
  <si>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</si>
  <si>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</si>
  <si>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</si>
  <si>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</si>
  <si>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</si>
  <si>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</si>
  <si>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</si>
  <si>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</si>
  <si>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</si>
  <si>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</si>
  <si>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</si>
  <si>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</si>
  <si>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</si>
  <si>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</si>
  <si>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</si>
  <si>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</si>
  <si>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</si>
  <si>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</si>
  <si>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</si>
  <si>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</si>
  <si>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</si>
  <si>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</si>
  <si>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</si>
  <si>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</si>
  <si>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</si>
  <si>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</si>
  <si>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</si>
  <si>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</si>
  <si>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</si>
  <si>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</si>
  <si>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</si>
  <si>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</si>
  <si>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</si>
  <si>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</si>
  <si>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</si>
  <si>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</si>
  <si>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</si>
  <si>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</si>
  <si>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</si>
  <si>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</si>
  <si>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</si>
  <si>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</si>
  <si>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</si>
  <si>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</si>
  <si>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</si>
  <si>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</si>
  <si>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</si>
  <si>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</si>
  <si>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</si>
  <si>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</si>
  <si>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</si>
  <si>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</si>
  <si>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</si>
  <si>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</si>
  <si>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</si>
  <si>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</si>
  <si>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</si>
  <si>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</si>
  <si>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</si>
  <si>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</si>
  <si>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</si>
  <si>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</si>
  <si>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</si>
  <si>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</si>
  <si>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</si>
  <si>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</si>
  <si>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</si>
  <si>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</si>
  <si>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Володимир-Волинський міський суд Волинської області</t>
  </si>
  <si>
    <t>44700.м. Володимир.вул. Сагайдачного 24</t>
  </si>
  <si>
    <t>Доручення судів України / іноземних судів</t>
  </si>
  <si>
    <t xml:space="preserve">Розглянуто справ судом присяжних </t>
  </si>
  <si>
    <t>О.В. Лященко</t>
  </si>
  <si>
    <t>А.В. Рищук</t>
  </si>
  <si>
    <t>(03342)20530</t>
  </si>
  <si>
    <t>inbox@vo.vl.court.gov.ua</t>
  </si>
  <si>
    <t>6 січня 2023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</si>
</sst>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&amp;LB09BA0CF&amp;C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462</v>
      </c>
      <c r="F6" s="103">
        <v>273</v>
      </c>
      <c r="G6" s="103">
        <v>1</v>
      </c>
      <c r="H6" s="103">
        <v>247</v>
      </c>
      <c r="I6" s="121" t="s">
        <v>209</v>
      </c>
      <c r="J6" s="103">
        <v>215</v>
      </c>
      <c r="K6" s="84">
        <v>100</v>
      </c>
      <c r="L6" s="91">
        <f>E6-F6</f>
        <v>189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1040</v>
      </c>
      <c r="F7" s="103">
        <v>1023</v>
      </c>
      <c r="G7" s="103">
        <v>2</v>
      </c>
      <c r="H7" s="103">
        <v>1026</v>
      </c>
      <c r="I7" s="103">
        <v>883</v>
      </c>
      <c r="J7" s="103">
        <v>14</v>
      </c>
      <c r="K7" s="84">
        <v>7</v>
      </c>
      <c r="L7" s="91">
        <f>E7-F7</f>
        <v>17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102</v>
      </c>
      <c r="F9" s="103">
        <v>82</v>
      </c>
      <c r="G9" s="103"/>
      <c r="H9" s="85">
        <v>89</v>
      </c>
      <c r="I9" s="103">
        <v>68</v>
      </c>
      <c r="J9" s="103">
        <v>13</v>
      </c>
      <c r="K9" s="84">
        <v>4</v>
      </c>
      <c r="L9" s="91">
        <f>E9-F9</f>
        <v>20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</v>
      </c>
      <c r="F10" s="103">
        <v>1</v>
      </c>
      <c r="G10" s="103">
        <v>1</v>
      </c>
      <c r="H10" s="103">
        <v>2</v>
      </c>
      <c r="I10" s="103">
        <v>2</v>
      </c>
      <c r="J10" s="103">
        <v>1</v>
      </c>
      <c r="K10" s="84"/>
      <c r="L10" s="91">
        <f>E10-F10</f>
        <v>2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13</v>
      </c>
      <c r="F12" s="103">
        <v>13</v>
      </c>
      <c r="G12" s="103"/>
      <c r="H12" s="103">
        <v>13</v>
      </c>
      <c r="I12" s="103">
        <v>10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12</v>
      </c>
      <c r="F14" s="106">
        <v>11</v>
      </c>
      <c r="G14" s="106">
        <v>1</v>
      </c>
      <c r="H14" s="106">
        <v>10</v>
      </c>
      <c r="I14" s="106">
        <v>9</v>
      </c>
      <c r="J14" s="106">
        <v>2</v>
      </c>
      <c r="K14" s="94"/>
      <c r="L14" s="91">
        <f>E14-F14</f>
        <v>1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55</v>
      </c>
      <c r="F15" s="106">
        <v>54</v>
      </c>
      <c r="G15" s="106"/>
      <c r="H15" s="106">
        <v>55</v>
      </c>
      <c r="I15" s="106">
        <v>30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1687</v>
      </c>
      <c r="F16" s="84">
        <f>SUM(F6:F15)</f>
        <v>1457</v>
      </c>
      <c r="G16" s="84">
        <f>SUM(G6:G15)</f>
        <v>5</v>
      </c>
      <c r="H16" s="84">
        <f>SUM(H6:H15)</f>
        <v>1442</v>
      </c>
      <c r="I16" s="84">
        <f>SUM(I6:I15)</f>
        <v>1002</v>
      </c>
      <c r="J16" s="84">
        <f>SUM(J6:J15)</f>
        <v>245</v>
      </c>
      <c r="K16" s="84">
        <f>SUM(K6:K15)</f>
        <v>111</v>
      </c>
      <c r="L16" s="91">
        <f>E16-F16</f>
        <v>230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26</v>
      </c>
      <c r="F17" s="84">
        <v>26</v>
      </c>
      <c r="G17" s="84"/>
      <c r="H17" s="84">
        <v>26</v>
      </c>
      <c r="I17" s="84">
        <v>25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41</v>
      </c>
      <c r="F18" s="84">
        <v>26</v>
      </c>
      <c r="G18" s="84"/>
      <c r="H18" s="84">
        <v>25</v>
      </c>
      <c r="I18" s="84">
        <v>20</v>
      </c>
      <c r="J18" s="84">
        <v>16</v>
      </c>
      <c r="K18" s="84"/>
      <c r="L18" s="91">
        <f>E18-F18</f>
        <v>15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42</v>
      </c>
      <c r="F25" s="94">
        <v>27</v>
      </c>
      <c r="G25" s="94"/>
      <c r="H25" s="94">
        <v>26</v>
      </c>
      <c r="I25" s="94">
        <v>20</v>
      </c>
      <c r="J25" s="94">
        <v>16</v>
      </c>
      <c r="K25" s="94"/>
      <c r="L25" s="91">
        <f>E25-F25</f>
        <v>15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662</v>
      </c>
      <c r="F26" s="84">
        <v>545</v>
      </c>
      <c r="G26" s="84">
        <v>1</v>
      </c>
      <c r="H26" s="84">
        <v>636</v>
      </c>
      <c r="I26" s="84">
        <v>583</v>
      </c>
      <c r="J26" s="84">
        <v>26</v>
      </c>
      <c r="K26" s="84"/>
      <c r="L26" s="91">
        <f>E26-F26</f>
        <v>117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4</v>
      </c>
      <c r="F27" s="111">
        <v>3</v>
      </c>
      <c r="G27" s="111"/>
      <c r="H27" s="111">
        <v>4</v>
      </c>
      <c r="I27" s="111">
        <v>3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840</v>
      </c>
      <c r="F28" s="84">
        <v>760</v>
      </c>
      <c r="G28" s="84"/>
      <c r="H28" s="84">
        <v>825</v>
      </c>
      <c r="I28" s="84">
        <v>772</v>
      </c>
      <c r="J28" s="84">
        <v>15</v>
      </c>
      <c r="K28" s="84"/>
      <c r="L28" s="91">
        <f>E28-F28</f>
        <v>80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1008</v>
      </c>
      <c r="F29" s="84">
        <v>778</v>
      </c>
      <c r="G29" s="84"/>
      <c r="H29" s="84">
        <v>779</v>
      </c>
      <c r="I29" s="84">
        <v>672</v>
      </c>
      <c r="J29" s="84">
        <v>229</v>
      </c>
      <c r="K29" s="84">
        <v>34</v>
      </c>
      <c r="L29" s="91">
        <f>E29-F29</f>
        <v>230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86</v>
      </c>
      <c r="F30" s="84">
        <v>86</v>
      </c>
      <c r="G30" s="84"/>
      <c r="H30" s="84">
        <v>86</v>
      </c>
      <c r="I30" s="84">
        <v>82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93</v>
      </c>
      <c r="F31" s="84">
        <v>82</v>
      </c>
      <c r="G31" s="84"/>
      <c r="H31" s="84">
        <v>77</v>
      </c>
      <c r="I31" s="84">
        <v>70</v>
      </c>
      <c r="J31" s="84">
        <v>16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</v>
      </c>
      <c r="F32" s="84">
        <v>8</v>
      </c>
      <c r="G32" s="84"/>
      <c r="H32" s="84">
        <v>9</v>
      </c>
      <c r="I32" s="84">
        <v>5</v>
      </c>
      <c r="J32" s="84">
        <v>2</v>
      </c>
      <c r="K32" s="84"/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6</v>
      </c>
      <c r="F36" s="84">
        <v>3</v>
      </c>
      <c r="G36" s="84"/>
      <c r="H36" s="84">
        <v>4</v>
      </c>
      <c r="I36" s="84"/>
      <c r="J36" s="84">
        <v>2</v>
      </c>
      <c r="K36" s="84"/>
      <c r="L36" s="91">
        <f>E36-F36</f>
        <v>3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42</v>
      </c>
      <c r="F37" s="84">
        <v>38</v>
      </c>
      <c r="G37" s="84"/>
      <c r="H37" s="84">
        <v>39</v>
      </c>
      <c r="I37" s="84">
        <v>30</v>
      </c>
      <c r="J37" s="84">
        <v>3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8</v>
      </c>
      <c r="F39" s="84">
        <v>8</v>
      </c>
      <c r="G39" s="84"/>
      <c r="H39" s="84">
        <v>6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1909</v>
      </c>
      <c r="F40" s="94">
        <v>1528</v>
      </c>
      <c r="G40" s="94">
        <v>1</v>
      </c>
      <c r="H40" s="94">
        <v>1614</v>
      </c>
      <c r="I40" s="94">
        <v>1366</v>
      </c>
      <c r="J40" s="94">
        <v>295</v>
      </c>
      <c r="K40" s="94">
        <v>34</v>
      </c>
      <c r="L40" s="91">
        <f>E40-F40</f>
        <v>381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2190</v>
      </c>
      <c r="F41" s="84">
        <v>2022</v>
      </c>
      <c r="G41" s="84"/>
      <c r="H41" s="84">
        <v>2078</v>
      </c>
      <c r="I41" s="121" t="s">
        <v>209</v>
      </c>
      <c r="J41" s="84">
        <v>112</v>
      </c>
      <c r="K41" s="84"/>
      <c r="L41" s="91">
        <f>E41-F41</f>
        <v>168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2192</v>
      </c>
      <c r="F45" s="84">
        <f aca="true" t="shared" si="0" ref="F45:K45">F41+F43+F44</f>
        <v>2024</v>
      </c>
      <c r="G45" s="84">
        <f t="shared" si="0"/>
        <v>0</v>
      </c>
      <c r="H45" s="84">
        <f t="shared" si="0"/>
        <v>2080</v>
      </c>
      <c r="I45" s="84">
        <f>I43+I44</f>
        <v>1</v>
      </c>
      <c r="J45" s="84">
        <f t="shared" si="0"/>
        <v>112</v>
      </c>
      <c r="K45" s="84">
        <f t="shared" si="0"/>
        <v>0</v>
      </c>
      <c r="L45" s="91">
        <f>E45-F45</f>
        <v>168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5830</v>
      </c>
      <c r="F46" s="84">
        <f t="shared" si="1"/>
        <v>5036</v>
      </c>
      <c r="G46" s="84">
        <f t="shared" si="1"/>
        <v>6</v>
      </c>
      <c r="H46" s="84">
        <f t="shared" si="1"/>
        <v>5162</v>
      </c>
      <c r="I46" s="84">
        <f t="shared" si="1"/>
        <v>2389</v>
      </c>
      <c r="J46" s="84">
        <f t="shared" si="1"/>
        <v>668</v>
      </c>
      <c r="K46" s="84">
        <f t="shared" si="1"/>
        <v>145</v>
      </c>
      <c r="L46" s="91">
        <f>E46-F46</f>
        <v>794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&amp;LB09BA0CF&amp;C&amp;R2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200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8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841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10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37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&amp;LB09BA0CF&amp;C&amp;R3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247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195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6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22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467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20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5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217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481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400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1116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793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55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22164595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6201713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8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10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84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4298</v>
      </c>
      <c r="F58" s="109">
        <f>F59+F62+F63+F64</f>
        <v>771</v>
      </c>
      <c r="G58" s="109">
        <f>G59+G62+G63+G64</f>
        <v>78</v>
      </c>
      <c r="H58" s="109">
        <f>H59+H62+H63+H64</f>
        <v>12</v>
      </c>
      <c r="I58" s="109">
        <f>I59+I62+I63+I64</f>
        <v>3</v>
      </c>
    </row>
    <row r="59" spans="1:9" ht="13.5" customHeight="1">
      <c r="A59" s="225" t="s">
        <v>103</v>
      </c>
      <c r="B59" s="225"/>
      <c r="C59" s="225"/>
      <c r="D59" s="225"/>
      <c r="E59" s="94">
        <v>1321</v>
      </c>
      <c r="F59" s="94">
        <v>81</v>
      </c>
      <c r="G59" s="94">
        <v>31</v>
      </c>
      <c r="H59" s="94">
        <v>6</v>
      </c>
      <c r="I59" s="94">
        <v>3</v>
      </c>
    </row>
    <row r="60" spans="1:9" ht="13.5" customHeight="1">
      <c r="A60" s="328" t="s">
        <v>202</v>
      </c>
      <c r="B60" s="329"/>
      <c r="C60" s="329"/>
      <c r="D60" s="330"/>
      <c r="E60" s="86">
        <v>154</v>
      </c>
      <c r="F60" s="86">
        <v>59</v>
      </c>
      <c r="G60" s="86">
        <v>27</v>
      </c>
      <c r="H60" s="86">
        <v>4</v>
      </c>
      <c r="I60" s="86">
        <v>3</v>
      </c>
    </row>
    <row r="61" spans="1:9" ht="13.5" customHeight="1">
      <c r="A61" s="328" t="s">
        <v>203</v>
      </c>
      <c r="B61" s="329"/>
      <c r="C61" s="329"/>
      <c r="D61" s="330"/>
      <c r="E61" s="86">
        <v>1020</v>
      </c>
      <c r="F61" s="86">
        <v>5</v>
      </c>
      <c r="G61" s="86"/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>
        <v>14</v>
      </c>
      <c r="G62" s="84">
        <v>2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1056</v>
      </c>
      <c r="F63" s="84">
        <v>508</v>
      </c>
      <c r="G63" s="84">
        <v>44</v>
      </c>
      <c r="H63" s="84">
        <v>6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1911</v>
      </c>
      <c r="F64" s="84">
        <v>168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3453</v>
      </c>
      <c r="G68" s="115">
        <v>17948485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1490</v>
      </c>
      <c r="G69" s="117">
        <v>13532963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1963</v>
      </c>
      <c r="G70" s="117">
        <v>4415522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1053</v>
      </c>
      <c r="G71" s="115">
        <v>559565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3</v>
      </c>
      <c r="G73" s="117">
        <v>908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14</v>
      </c>
      <c r="G74" s="117">
        <v>241815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&amp;LB09BA0CF&amp;C&amp;R4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21.706586826347305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45.30612244897959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11.525423728813559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102.50198570293884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1032.4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1166</v>
      </c>
    </row>
    <row r="11" spans="1:4" ht="16.5" customHeight="1">
      <c r="A11" s="215" t="s">
        <v>62</v>
      </c>
      <c r="B11" s="217"/>
      <c r="C11" s="10">
        <v>9</v>
      </c>
      <c r="D11" s="84">
        <v>53</v>
      </c>
    </row>
    <row r="12" spans="1:4" ht="16.5" customHeight="1">
      <c r="A12" s="331" t="s">
        <v>103</v>
      </c>
      <c r="B12" s="331"/>
      <c r="C12" s="10">
        <v>10</v>
      </c>
      <c r="D12" s="84">
        <v>35</v>
      </c>
    </row>
    <row r="13" spans="1:4" ht="16.5" customHeight="1">
      <c r="A13" s="328" t="s">
        <v>202</v>
      </c>
      <c r="B13" s="330"/>
      <c r="C13" s="10">
        <v>11</v>
      </c>
      <c r="D13" s="94">
        <v>151</v>
      </c>
    </row>
    <row r="14" spans="1:4" ht="16.5" customHeight="1">
      <c r="A14" s="328" t="s">
        <v>203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171</v>
      </c>
    </row>
    <row r="16" spans="1:4" ht="16.5" customHeight="1">
      <c r="A16" s="331" t="s">
        <v>104</v>
      </c>
      <c r="B16" s="331"/>
      <c r="C16" s="10">
        <v>14</v>
      </c>
      <c r="D16" s="84">
        <v>91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&amp;LB09BA0CF&amp;C&amp;R5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2023-01-30T07:38:43Z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B09BA0CF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