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<sst xmlns="http://schemas.openxmlformats.org/spreadsheetml/2006/main" count="280" uniqueCount="211">
  <si>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</si>
  <si>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</si>
  <si>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</si>
  <si>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</si>
  <si>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</si>
  <si>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</si>
  <si>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</si>
  <si>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</si>
  <si>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</si>
  <si>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</si>
  <si>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</si>
  <si>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</si>
  <si>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</si>
  <si>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</si>
  <si>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</si>
  <si>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</si>
  <si>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</si>
  <si>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</si>
  <si>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</si>
  <si>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</si>
  <si>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</si>
  <si>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</si>
  <si>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</si>
  <si>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</si>
  <si>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</si>
  <si>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</si>
  <si>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</si>
  <si>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</si>
  <si>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</si>
  <si>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</si>
  <si>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</si>
  <si>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</si>
  <si>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</si>
  <si>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</si>
  <si>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</si>
  <si>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</si>
  <si>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</si>
  <si>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</si>
  <si>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</si>
  <si>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</si>
  <si>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</si>
  <si>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</si>
  <si>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</si>
  <si>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</si>
  <si>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</si>
  <si>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</si>
  <si>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</si>
  <si>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</si>
  <si>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</si>
  <si>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</si>
  <si>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</si>
  <si>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</si>
  <si>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</si>
  <si>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</si>
  <si>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</si>
  <si>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</si>
  <si>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</si>
  <si>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</si>
  <si>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</si>
  <si>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</si>
  <si>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</si>
  <si>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</si>
  <si>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</si>
  <si>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</si>
  <si>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</si>
  <si>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</si>
  <si>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</si>
  <si>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</si>
  <si>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</si>
  <si>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</si>
  <si>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</si>
  <si>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</si>
  <si>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</si>
  <si>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</si>
  <si>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</si>
  <si>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</si>
  <si>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</si>
  <si>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</si>
  <si>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</si>
  <si>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</si>
  <si>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</si>
  <si>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</si>
  <si>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</si>
  <si>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</si>
  <si>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</si>
  <si>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</si>
  <si>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</si>
  <si>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</si>
  <si>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</si>
  <si>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</si>
  <si>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</si>
  <si>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</si>
  <si>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</si>
  <si>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</si>
  <si>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</si>
  <si>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</si>
  <si>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</si>
  <si>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</si>
  <si>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</si>
  <si>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</si>
  <si>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</si>
  <si>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</si>
  <si>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</si>
  <si>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</si>
  <si>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</si>
  <si>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</si>
  <si>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</si>
  <si>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</si>
  <si>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</si>
  <si>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</si>
  <si>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</si>
  <si>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</si>
  <si>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</si>
  <si>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</si>
  <si>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</si>
  <si>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</si>
  <si>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</si>
  <si>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</si>
  <si>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</si>
  <si>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</si>
  <si>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</si>
  <si>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</si>
  <si>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</si>
  <si>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</si>
  <si>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</si>
  <si>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</si>
  <si>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</si>
  <si>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</si>
  <si>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</si>
  <si>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</si>
  <si>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</si>
  <si>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</si>
  <si>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</si>
  <si>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</si>
  <si>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</si>
  <si>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</si>
  <si>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</si>
  <si>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</si>
  <si>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</si>
  <si>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</si>
  <si>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</si>
  <si>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</si>
  <si>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</si>
  <si>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</si>
  <si>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</si>
  <si>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</si>
  <si>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</si>
  <si>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</si>
  <si>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</si>
  <si>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</si>
  <si>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</si>
  <si>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</si>
  <si>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</si>
  <si>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</si>
  <si>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</si>
  <si>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</si>
  <si>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</si>
  <si>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</si>
  <si>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</si>
  <si>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</si>
  <si>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</si>
  <si>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</si>
  <si>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</si>
  <si>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</si>
  <si>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</si>
  <si>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</si>
  <si>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</si>
  <si>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</si>
  <si>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</si>
  <si>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</si>
  <si>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</si>
  <si>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</si>
  <si>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</si>
  <si>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</si>
  <si>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</si>
  <si>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</si>
  <si>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</si>
  <si>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</si>
  <si>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</si>
  <si>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</si>
  <si>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</si>
  <si>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</si>
  <si>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</si>
  <si>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</si>
  <si>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</si>
  <si>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</si>
  <si>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</si>
  <si>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</si>
  <si>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</si>
  <si>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</si>
  <si>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</si>
  <si>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</si>
  <si>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</si>
  <si>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</si>
  <si>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</si>
  <si>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</si>
  <si>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</si>
  <si>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</si>
  <si>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</si>
  <si>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</si>
  <si>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</si>
  <si>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</si>
  <si>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Володимир-Волинський міський суд Волинської області</t>
  </si>
  <si>
    <t>44700.м. Володимир-Волинський.вул. Сагайдачного 24</t>
  </si>
  <si>
    <t>Доручення судів України / іноземних судів</t>
  </si>
  <si>
    <t xml:space="preserve">Розглянуто справ судом присяжних </t>
  </si>
  <si>
    <t>О.В. Лященко</t>
  </si>
  <si>
    <t>А.В. Смоляр</t>
  </si>
  <si>
    <t>(03342)20530</t>
  </si>
  <si>
    <t>inbox@vo.vl.court.gov.ua</t>
  </si>
  <si>
    <t>13 січня 2020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</si>
</sst>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&amp;L011D27F7&amp;C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333</v>
      </c>
      <c r="F6" s="90">
        <v>293</v>
      </c>
      <c r="G6" s="90">
        <v>1</v>
      </c>
      <c r="H6" s="90">
        <v>246</v>
      </c>
      <c r="I6" s="90" t="s">
        <v>172</v>
      </c>
      <c r="J6" s="90">
        <v>87</v>
      </c>
      <c r="K6" s="91">
        <v>15</v>
      </c>
      <c r="L6" s="101">
        <f>E6-F6</f>
        <v>40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967</v>
      </c>
      <c r="F7" s="90">
        <v>961</v>
      </c>
      <c r="G7" s="90">
        <v>2</v>
      </c>
      <c r="H7" s="90">
        <v>962</v>
      </c>
      <c r="I7" s="90">
        <v>911</v>
      </c>
      <c r="J7" s="90">
        <v>5</v>
      </c>
      <c r="K7" s="91"/>
      <c r="L7" s="101">
        <f>E7-F7</f>
        <v>6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133</v>
      </c>
      <c r="F9" s="90">
        <v>128</v>
      </c>
      <c r="G9" s="90"/>
      <c r="H9" s="90">
        <v>129</v>
      </c>
      <c r="I9" s="90">
        <v>94</v>
      </c>
      <c r="J9" s="90">
        <v>4</v>
      </c>
      <c r="K9" s="91"/>
      <c r="L9" s="101">
        <f>E9-F9</f>
        <v>5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14</v>
      </c>
      <c r="F12" s="90">
        <v>14</v>
      </c>
      <c r="G12" s="90"/>
      <c r="H12" s="90">
        <v>14</v>
      </c>
      <c r="I12" s="90">
        <v>9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23</v>
      </c>
      <c r="F14" s="90">
        <v>20</v>
      </c>
      <c r="G14" s="90"/>
      <c r="H14" s="90">
        <v>22</v>
      </c>
      <c r="I14" s="90">
        <v>13</v>
      </c>
      <c r="J14" s="90">
        <v>1</v>
      </c>
      <c r="K14" s="91"/>
      <c r="L14" s="101">
        <f>E14-F14</f>
        <v>3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1471</v>
      </c>
      <c r="F15" s="104">
        <f>SUM(F6:F14)</f>
        <v>1417</v>
      </c>
      <c r="G15" s="104">
        <f>SUM(G6:G14)</f>
        <v>3</v>
      </c>
      <c r="H15" s="104">
        <f>SUM(H6:H14)</f>
        <v>1374</v>
      </c>
      <c r="I15" s="104">
        <f>SUM(I6:I14)</f>
        <v>1027</v>
      </c>
      <c r="J15" s="104">
        <f>SUM(J6:J14)</f>
        <v>97</v>
      </c>
      <c r="K15" s="104">
        <f>SUM(K6:K14)</f>
        <v>15</v>
      </c>
      <c r="L15" s="101">
        <f>E15-F15</f>
        <v>54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51</v>
      </c>
      <c r="F16" s="92">
        <v>49</v>
      </c>
      <c r="G16" s="92"/>
      <c r="H16" s="92">
        <v>51</v>
      </c>
      <c r="I16" s="92">
        <v>44</v>
      </c>
      <c r="J16" s="92"/>
      <c r="K16" s="91"/>
      <c r="L16" s="101">
        <f>E16-F16</f>
        <v>2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49</v>
      </c>
      <c r="F17" s="92">
        <v>44</v>
      </c>
      <c r="G17" s="92"/>
      <c r="H17" s="92">
        <v>48</v>
      </c>
      <c r="I17" s="92">
        <v>40</v>
      </c>
      <c r="J17" s="92">
        <v>1</v>
      </c>
      <c r="K17" s="91"/>
      <c r="L17" s="101">
        <f>E17-F17</f>
        <v>5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>
        <v>1</v>
      </c>
      <c r="F23" s="91">
        <v>1</v>
      </c>
      <c r="G23" s="91"/>
      <c r="H23" s="91">
        <v>1</v>
      </c>
      <c r="I23" s="91">
        <v>1</v>
      </c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57</v>
      </c>
      <c r="F24" s="91">
        <v>52</v>
      </c>
      <c r="G24" s="91"/>
      <c r="H24" s="91">
        <v>56</v>
      </c>
      <c r="I24" s="91">
        <v>41</v>
      </c>
      <c r="J24" s="91">
        <v>1</v>
      </c>
      <c r="K24" s="91"/>
      <c r="L24" s="101">
        <f>E24-F24</f>
        <v>5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344</v>
      </c>
      <c r="F25" s="91">
        <v>338</v>
      </c>
      <c r="G25" s="91"/>
      <c r="H25" s="91">
        <v>314</v>
      </c>
      <c r="I25" s="91">
        <v>287</v>
      </c>
      <c r="J25" s="91">
        <v>30</v>
      </c>
      <c r="K25" s="91"/>
      <c r="L25" s="101">
        <f>E25-F25</f>
        <v>6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5</v>
      </c>
      <c r="F26" s="91">
        <v>5</v>
      </c>
      <c r="G26" s="91"/>
      <c r="H26" s="91">
        <v>5</v>
      </c>
      <c r="I26" s="91">
        <v>3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1055</v>
      </c>
      <c r="F27" s="91">
        <v>1009</v>
      </c>
      <c r="G27" s="91"/>
      <c r="H27" s="91">
        <v>1014</v>
      </c>
      <c r="I27" s="91">
        <v>979</v>
      </c>
      <c r="J27" s="91">
        <v>41</v>
      </c>
      <c r="K27" s="91"/>
      <c r="L27" s="101">
        <f>E27-F27</f>
        <v>46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1099</v>
      </c>
      <c r="F28" s="91">
        <v>1001</v>
      </c>
      <c r="G28" s="91">
        <v>7</v>
      </c>
      <c r="H28" s="91">
        <v>983</v>
      </c>
      <c r="I28" s="91">
        <v>883</v>
      </c>
      <c r="J28" s="91">
        <v>116</v>
      </c>
      <c r="K28" s="91">
        <v>4</v>
      </c>
      <c r="L28" s="101">
        <f>E28-F28</f>
        <v>98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112</v>
      </c>
      <c r="F29" s="91">
        <v>112</v>
      </c>
      <c r="G29" s="91"/>
      <c r="H29" s="91">
        <v>112</v>
      </c>
      <c r="I29" s="91">
        <v>103</v>
      </c>
      <c r="J29" s="91"/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107</v>
      </c>
      <c r="F30" s="91">
        <v>103</v>
      </c>
      <c r="G30" s="91"/>
      <c r="H30" s="91">
        <v>101</v>
      </c>
      <c r="I30" s="91">
        <v>97</v>
      </c>
      <c r="J30" s="91">
        <v>6</v>
      </c>
      <c r="K30" s="91"/>
      <c r="L30" s="101">
        <f>E30-F30</f>
        <v>4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17</v>
      </c>
      <c r="F31" s="91">
        <v>17</v>
      </c>
      <c r="G31" s="91"/>
      <c r="H31" s="91">
        <v>16</v>
      </c>
      <c r="I31" s="91">
        <v>14</v>
      </c>
      <c r="J31" s="91">
        <v>1</v>
      </c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2</v>
      </c>
      <c r="F32" s="91">
        <v>2</v>
      </c>
      <c r="G32" s="91"/>
      <c r="H32" s="91">
        <v>2</v>
      </c>
      <c r="I32" s="91">
        <v>1</v>
      </c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3</v>
      </c>
      <c r="F34" s="91">
        <v>3</v>
      </c>
      <c r="G34" s="91"/>
      <c r="H34" s="91">
        <v>3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4</v>
      </c>
      <c r="F35" s="91">
        <v>4</v>
      </c>
      <c r="G35" s="91"/>
      <c r="H35" s="91">
        <v>4</v>
      </c>
      <c r="I35" s="91">
        <v>1</v>
      </c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80</v>
      </c>
      <c r="F36" s="91">
        <v>80</v>
      </c>
      <c r="G36" s="91"/>
      <c r="H36" s="91">
        <v>78</v>
      </c>
      <c r="I36" s="91">
        <v>67</v>
      </c>
      <c r="J36" s="91">
        <v>2</v>
      </c>
      <c r="K36" s="91"/>
      <c r="L36" s="101">
        <f>E36-F36</f>
        <v>0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7</v>
      </c>
      <c r="F38" s="91">
        <v>6</v>
      </c>
      <c r="G38" s="91"/>
      <c r="H38" s="91">
        <v>7</v>
      </c>
      <c r="I38" s="91">
        <v>5</v>
      </c>
      <c r="J38" s="91"/>
      <c r="K38" s="91"/>
      <c r="L38" s="101">
        <f>E38-F38</f>
        <v>1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1753</v>
      </c>
      <c r="F40" s="91">
        <v>1643</v>
      </c>
      <c r="G40" s="91">
        <v>7</v>
      </c>
      <c r="H40" s="91">
        <v>1557</v>
      </c>
      <c r="I40" s="91">
        <v>1358</v>
      </c>
      <c r="J40" s="91">
        <v>196</v>
      </c>
      <c r="K40" s="91">
        <v>4</v>
      </c>
      <c r="L40" s="101">
        <f>E40-F40</f>
        <v>110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1268</v>
      </c>
      <c r="F41" s="91">
        <v>1258</v>
      </c>
      <c r="G41" s="91"/>
      <c r="H41" s="91">
        <v>1252</v>
      </c>
      <c r="I41" s="91" t="s">
        <v>172</v>
      </c>
      <c r="J41" s="91">
        <v>16</v>
      </c>
      <c r="K41" s="91"/>
      <c r="L41" s="101">
        <f>E41-F41</f>
        <v>10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34</v>
      </c>
      <c r="F42" s="91">
        <v>33</v>
      </c>
      <c r="G42" s="91"/>
      <c r="H42" s="91">
        <v>34</v>
      </c>
      <c r="I42" s="91" t="s">
        <v>172</v>
      </c>
      <c r="J42" s="91"/>
      <c r="K42" s="91"/>
      <c r="L42" s="101">
        <f>E42-F42</f>
        <v>1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75</v>
      </c>
      <c r="F43" s="91">
        <v>75</v>
      </c>
      <c r="G43" s="91"/>
      <c r="H43" s="91">
        <v>75</v>
      </c>
      <c r="I43" s="91">
        <v>68</v>
      </c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1343</v>
      </c>
      <c r="F45" s="91">
        <f aca="true" t="shared" si="0" ref="F45:K45">F41+F43+F44</f>
        <v>1333</v>
      </c>
      <c r="G45" s="91">
        <f t="shared" si="0"/>
        <v>0</v>
      </c>
      <c r="H45" s="91">
        <f t="shared" si="0"/>
        <v>1327</v>
      </c>
      <c r="I45" s="91">
        <f>I43+I44</f>
        <v>68</v>
      </c>
      <c r="J45" s="91">
        <f t="shared" si="0"/>
        <v>16</v>
      </c>
      <c r="K45" s="91">
        <f t="shared" si="0"/>
        <v>0</v>
      </c>
      <c r="L45" s="101">
        <f>E45-F45</f>
        <v>10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4624</v>
      </c>
      <c r="F46" s="91">
        <f aca="true" t="shared" si="1" ref="F46:K46">F15+F24+F40+F45</f>
        <v>4445</v>
      </c>
      <c r="G46" s="91">
        <f t="shared" si="1"/>
        <v>10</v>
      </c>
      <c r="H46" s="91">
        <f t="shared" si="1"/>
        <v>4314</v>
      </c>
      <c r="I46" s="91">
        <f t="shared" si="1"/>
        <v>2494</v>
      </c>
      <c r="J46" s="91">
        <f t="shared" si="1"/>
        <v>310</v>
      </c>
      <c r="K46" s="91">
        <f t="shared" si="1"/>
        <v>19</v>
      </c>
      <c r="L46" s="101">
        <f>E46-F46</f>
        <v>179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&amp;L011D27F7&amp;CФорма № 1-мзс, Підрозділ: Володимир-Волинський міський суд Волинської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5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5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82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/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20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7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8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7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8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37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309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1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8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19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105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442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47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18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8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3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1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>
        <v>1</v>
      </c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64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15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2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13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4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1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2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&amp;L011D27F7&amp;CФорма № 1-мзс, Підрозділ: Володимир-Волинський міський суд Волинської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246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189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60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55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1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24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2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1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>
        <v>1</v>
      </c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>
        <v>70000</v>
      </c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>
        <v>1</v>
      </c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>
        <v>2</v>
      </c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18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523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47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7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9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37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56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1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>
        <v>1</v>
      </c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22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3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333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1099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654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85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16412583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8261605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9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7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220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19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7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5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1305</v>
      </c>
      <c r="F55" s="96">
        <v>63</v>
      </c>
      <c r="G55" s="96">
        <v>4</v>
      </c>
      <c r="H55" s="96">
        <v>2</v>
      </c>
      <c r="I55" s="96"/>
    </row>
    <row r="56" spans="1:9" ht="13.5" customHeight="1">
      <c r="A56" s="272" t="s">
        <v>31</v>
      </c>
      <c r="B56" s="272"/>
      <c r="C56" s="272"/>
      <c r="D56" s="272"/>
      <c r="E56" s="96">
        <v>52</v>
      </c>
      <c r="F56" s="96">
        <v>4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1388</v>
      </c>
      <c r="F57" s="96">
        <v>163</v>
      </c>
      <c r="G57" s="96">
        <v>3</v>
      </c>
      <c r="H57" s="96">
        <v>2</v>
      </c>
      <c r="I57" s="96">
        <v>1</v>
      </c>
    </row>
    <row r="58" spans="1:9" ht="13.5" customHeight="1">
      <c r="A58" s="203" t="s">
        <v>111</v>
      </c>
      <c r="B58" s="203"/>
      <c r="C58" s="203"/>
      <c r="D58" s="203"/>
      <c r="E58" s="96">
        <v>1322</v>
      </c>
      <c r="F58" s="96">
        <v>5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2479</v>
      </c>
      <c r="G62" s="118">
        <v>10205932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1367</v>
      </c>
      <c r="G63" s="119">
        <v>8975881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1112</v>
      </c>
      <c r="G64" s="119">
        <v>1230051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708</v>
      </c>
      <c r="G65" s="120">
        <v>356003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&amp;L011D27F7&amp;CФорма № 1-мзс, Підрозділ: Володимир-Волинський міський суд Волинської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6.129032258064516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15.463917525773196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2.0408163265306123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97.05286839145107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862.8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924.8</v>
      </c>
    </row>
    <row r="11" spans="1:4" ht="16.5" customHeight="1">
      <c r="A11" s="226" t="s">
        <v>63</v>
      </c>
      <c r="B11" s="228"/>
      <c r="C11" s="14">
        <v>9</v>
      </c>
      <c r="D11" s="94">
        <v>27</v>
      </c>
    </row>
    <row r="12" spans="1:4" ht="16.5" customHeight="1">
      <c r="A12" s="318" t="s">
        <v>106</v>
      </c>
      <c r="B12" s="318"/>
      <c r="C12" s="14">
        <v>10</v>
      </c>
      <c r="D12" s="94">
        <v>17</v>
      </c>
    </row>
    <row r="13" spans="1:4" ht="16.5" customHeight="1">
      <c r="A13" s="318" t="s">
        <v>31</v>
      </c>
      <c r="B13" s="318"/>
      <c r="C13" s="14">
        <v>11</v>
      </c>
      <c r="D13" s="94">
        <v>35</v>
      </c>
    </row>
    <row r="14" spans="1:4" ht="16.5" customHeight="1">
      <c r="A14" s="318" t="s">
        <v>107</v>
      </c>
      <c r="B14" s="318"/>
      <c r="C14" s="14">
        <v>12</v>
      </c>
      <c r="D14" s="94">
        <v>50</v>
      </c>
    </row>
    <row r="15" spans="1:4" ht="16.5" customHeight="1">
      <c r="A15" s="318" t="s">
        <v>111</v>
      </c>
      <c r="B15" s="318"/>
      <c r="C15" s="14">
        <v>13</v>
      </c>
      <c r="D15" s="94">
        <v>10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208</v>
      </c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&amp;L011D27F7&amp;CФорма № 1-мзс, Підрозділ: Володимир-Волинський міський суд Волинської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2018-03-28T07:45:37Z</cp:lastPrinted>
  <dcterms:created xsi:type="dcterms:W3CDTF">2004-04-20T14:33:35Z</dcterms:created>
  <dcterms:modified xsi:type="dcterms:W3CDTF">2020-01-23T14:54:54Z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1-мзс_00154_4.2019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011D27F7</vt:lpwstr>
  </property>
  <property fmtid="{D5CDD505-2E9C-101B-9397-08002B2CF9AE}" pid="9" name="Підрозділ">
    <vt:lpwstr>Володимир-Волинський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